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activeTab="1"/>
  </bookViews>
  <sheets>
    <sheet name="меню завтрак 2017" sheetId="2" r:id="rId1"/>
    <sheet name="меню обед 2017" sheetId="3" r:id="rId2"/>
  </sheets>
  <calcPr calcId="125725" refMode="R1C1"/>
</workbook>
</file>

<file path=xl/calcChain.xml><?xml version="1.0" encoding="utf-8"?>
<calcChain xmlns="http://schemas.openxmlformats.org/spreadsheetml/2006/main">
  <c r="E27" i="3"/>
  <c r="F27"/>
  <c r="G27"/>
  <c r="H27"/>
  <c r="I27"/>
  <c r="J27"/>
  <c r="K27"/>
  <c r="L27"/>
  <c r="E49"/>
  <c r="F49"/>
  <c r="G49"/>
  <c r="H49"/>
  <c r="I49"/>
  <c r="J49"/>
  <c r="K49"/>
  <c r="L49"/>
  <c r="E55"/>
  <c r="F55"/>
  <c r="G55"/>
  <c r="H55"/>
  <c r="I55"/>
  <c r="J55"/>
  <c r="K55"/>
  <c r="L55"/>
  <c r="D55"/>
  <c r="D15"/>
  <c r="L66"/>
  <c r="K66"/>
  <c r="J66"/>
  <c r="I66"/>
  <c r="H66"/>
  <c r="G66"/>
  <c r="F66"/>
  <c r="E66"/>
  <c r="L61"/>
  <c r="K61"/>
  <c r="J61"/>
  <c r="I61"/>
  <c r="H61"/>
  <c r="G61"/>
  <c r="F61"/>
  <c r="E61"/>
  <c r="L43"/>
  <c r="K43"/>
  <c r="J43"/>
  <c r="I43"/>
  <c r="H43"/>
  <c r="G43"/>
  <c r="F43"/>
  <c r="E43"/>
  <c r="L38"/>
  <c r="K38"/>
  <c r="J38"/>
  <c r="I38"/>
  <c r="H38"/>
  <c r="G38"/>
  <c r="F38"/>
  <c r="E38"/>
  <c r="L32"/>
  <c r="K32"/>
  <c r="J32"/>
  <c r="I32"/>
  <c r="H32"/>
  <c r="G32"/>
  <c r="F32"/>
  <c r="E32"/>
  <c r="L21"/>
  <c r="K21"/>
  <c r="J21"/>
  <c r="I21"/>
  <c r="H21"/>
  <c r="G21"/>
  <c r="F21"/>
  <c r="E21"/>
  <c r="L15"/>
  <c r="K15"/>
  <c r="J15"/>
  <c r="I15"/>
  <c r="H15"/>
  <c r="G15"/>
  <c r="F15"/>
  <c r="E15"/>
  <c r="D100" i="2"/>
  <c r="L97"/>
  <c r="K97"/>
  <c r="J97"/>
  <c r="I97"/>
  <c r="H97"/>
  <c r="G97"/>
  <c r="F97"/>
  <c r="E97"/>
  <c r="D97"/>
  <c r="L89"/>
  <c r="K89"/>
  <c r="J89"/>
  <c r="I89"/>
  <c r="H89"/>
  <c r="G89"/>
  <c r="F89"/>
  <c r="E89"/>
  <c r="D89"/>
  <c r="L82"/>
  <c r="K82"/>
  <c r="J82"/>
  <c r="I82"/>
  <c r="H82"/>
  <c r="G82"/>
  <c r="F82"/>
  <c r="E82"/>
  <c r="D82"/>
  <c r="L75"/>
  <c r="K75"/>
  <c r="J75"/>
  <c r="I75"/>
  <c r="H75"/>
  <c r="G75"/>
  <c r="F75"/>
  <c r="E75"/>
  <c r="D75"/>
  <c r="L69"/>
  <c r="K69"/>
  <c r="J69"/>
  <c r="I69"/>
  <c r="H69"/>
  <c r="G69"/>
  <c r="F69"/>
  <c r="E69"/>
  <c r="D69"/>
  <c r="L62"/>
  <c r="K62"/>
  <c r="J62"/>
  <c r="I62"/>
  <c r="H62"/>
  <c r="G62"/>
  <c r="F62"/>
  <c r="E62"/>
  <c r="D62"/>
  <c r="L55"/>
  <c r="K55"/>
  <c r="J55"/>
  <c r="I55"/>
  <c r="H55"/>
  <c r="G55"/>
  <c r="F55"/>
  <c r="E55"/>
  <c r="D55"/>
  <c r="L49"/>
  <c r="K49"/>
  <c r="J49"/>
  <c r="I49"/>
  <c r="H49"/>
  <c r="G49"/>
  <c r="F49"/>
  <c r="E49"/>
  <c r="D49"/>
  <c r="L42"/>
  <c r="K42"/>
  <c r="J42"/>
  <c r="I42"/>
  <c r="H42"/>
  <c r="G42"/>
  <c r="F42"/>
  <c r="E42"/>
  <c r="D42"/>
  <c r="L35"/>
  <c r="K35"/>
  <c r="J35"/>
  <c r="I35"/>
  <c r="H35"/>
  <c r="G35"/>
  <c r="F35"/>
  <c r="E35"/>
  <c r="D35"/>
  <c r="L28"/>
  <c r="K28"/>
  <c r="J28"/>
  <c r="I28"/>
  <c r="H28"/>
  <c r="G28"/>
  <c r="F28"/>
  <c r="E28"/>
  <c r="D28"/>
  <c r="L20"/>
  <c r="L98" s="1"/>
  <c r="K20"/>
  <c r="K98" s="1"/>
  <c r="J20"/>
  <c r="J98" s="1"/>
  <c r="I20"/>
  <c r="I98" s="1"/>
  <c r="H20"/>
  <c r="H98" s="1"/>
  <c r="G20"/>
  <c r="G98" s="1"/>
  <c r="F20"/>
  <c r="F98" s="1"/>
  <c r="E20"/>
  <c r="E98" s="1"/>
  <c r="D20"/>
  <c r="D66" i="3" l="1"/>
  <c r="F67"/>
  <c r="J67"/>
  <c r="D32"/>
  <c r="E67"/>
  <c r="I67"/>
  <c r="H67"/>
  <c r="L67"/>
  <c r="D21"/>
  <c r="G67"/>
  <c r="K67"/>
  <c r="D27"/>
  <c r="D98" i="2"/>
  <c r="D43" i="3" l="1"/>
  <c r="D38"/>
  <c r="D49"/>
  <c r="D61"/>
  <c r="D67" l="1"/>
  <c r="D69" s="1"/>
</calcChain>
</file>

<file path=xl/sharedStrings.xml><?xml version="1.0" encoding="utf-8"?>
<sst xmlns="http://schemas.openxmlformats.org/spreadsheetml/2006/main" count="198" uniqueCount="93">
  <si>
    <t>"УТВЕРЖДАЮ"</t>
  </si>
  <si>
    <t>Генеральный директор ООО "АльТрейд"</t>
  </si>
  <si>
    <t>_____________________ Шулина Е.А.</t>
  </si>
  <si>
    <t>"______" _________________ 2017 год</t>
  </si>
  <si>
    <t xml:space="preserve">    Примерное десятидневное меню для продленного дня начальных классов города Лениногорск и Лениногорского района на 2017 учебный год</t>
  </si>
  <si>
    <t>№</t>
  </si>
  <si>
    <t>Наименование блюд</t>
  </si>
  <si>
    <t>Выход</t>
  </si>
  <si>
    <t>Цена</t>
  </si>
  <si>
    <t>Белки</t>
  </si>
  <si>
    <t>Жиры</t>
  </si>
  <si>
    <t>Угл-ды</t>
  </si>
  <si>
    <t>Ккал</t>
  </si>
  <si>
    <t>Витамины и минералы</t>
  </si>
  <si>
    <t>п/п</t>
  </si>
  <si>
    <t>С (мг)</t>
  </si>
  <si>
    <t>В2 (мг)</t>
  </si>
  <si>
    <t>Са (мг)</t>
  </si>
  <si>
    <t>Fe (мг)</t>
  </si>
  <si>
    <t>1 день</t>
  </si>
  <si>
    <t>Суп картофельный с рисовой крупой</t>
  </si>
  <si>
    <t>Хлеб пшеничный</t>
  </si>
  <si>
    <t>Чай с сахаром</t>
  </si>
  <si>
    <t>Итого:</t>
  </si>
  <si>
    <t>2 день</t>
  </si>
  <si>
    <t>Суп крестьянский</t>
  </si>
  <si>
    <t>Фруктовый десерт</t>
  </si>
  <si>
    <t>3 день</t>
  </si>
  <si>
    <t>Суп молочный с макаронными изделиями</t>
  </si>
  <si>
    <t>Компот из сухофрутов</t>
  </si>
  <si>
    <t>4 день</t>
  </si>
  <si>
    <t>Суп с картофельный с макаронными изд.</t>
  </si>
  <si>
    <t>5 день</t>
  </si>
  <si>
    <t xml:space="preserve">Борщ </t>
  </si>
  <si>
    <t>6 день</t>
  </si>
  <si>
    <t>Суп картофельный с пшенной крупой</t>
  </si>
  <si>
    <t>7 день</t>
  </si>
  <si>
    <t>Суп картофельный с горохом</t>
  </si>
  <si>
    <t>8 день</t>
  </si>
  <si>
    <t>Суп картофельный с вермишелью</t>
  </si>
  <si>
    <t>9 день</t>
  </si>
  <si>
    <t>Суп картофельный с пшеничной крупой</t>
  </si>
  <si>
    <t>10 день</t>
  </si>
  <si>
    <t xml:space="preserve">Щи </t>
  </si>
  <si>
    <t>Кисель фруктовый</t>
  </si>
  <si>
    <t>Всего:</t>
  </si>
  <si>
    <t>_________________ Шулина Е.А.</t>
  </si>
  <si>
    <t>"_____" _____________ 2017 год</t>
  </si>
  <si>
    <t xml:space="preserve">          Примерное двухнедельное меню для школ города Лениногорска и Лениногорского района на 2017 год</t>
  </si>
  <si>
    <t>Салат из свеклы</t>
  </si>
  <si>
    <t>Рыба тушеная</t>
  </si>
  <si>
    <t>Макароны отварные с маслом</t>
  </si>
  <si>
    <t>150/5</t>
  </si>
  <si>
    <t>Хлеб дарницкий</t>
  </si>
  <si>
    <t>Компот из сухофруктов</t>
  </si>
  <si>
    <t>Пирожок с капустой</t>
  </si>
  <si>
    <t>Салат из моркови</t>
  </si>
  <si>
    <t>Каша перловая рассыпчатая</t>
  </si>
  <si>
    <t>Гуляш</t>
  </si>
  <si>
    <t>Салат из свежей капусты</t>
  </si>
  <si>
    <t xml:space="preserve">Сосиска отварная </t>
  </si>
  <si>
    <t>Картофельное пюре с маслом</t>
  </si>
  <si>
    <t>Каша молочная ячневая с маслом</t>
  </si>
  <si>
    <t>150/10</t>
  </si>
  <si>
    <t>Булочка домашняя</t>
  </si>
  <si>
    <t xml:space="preserve"> </t>
  </si>
  <si>
    <t>Плов из птицы</t>
  </si>
  <si>
    <t>Печенье</t>
  </si>
  <si>
    <t>Творожная запеканка  с маслом</t>
  </si>
  <si>
    <t>100/5</t>
  </si>
  <si>
    <t>Плюшка</t>
  </si>
  <si>
    <t xml:space="preserve">Колбаса отварная </t>
  </si>
  <si>
    <t>Каша рассыпчатая пшенная с маслом</t>
  </si>
  <si>
    <t xml:space="preserve">Котлета из говядины </t>
  </si>
  <si>
    <t>Каша рассыпчатая ячневая с маслом</t>
  </si>
  <si>
    <t>Омлет натуральный с маслом</t>
  </si>
  <si>
    <t>120/5</t>
  </si>
  <si>
    <t xml:space="preserve">Коржик </t>
  </si>
  <si>
    <t>Какао с молоком</t>
  </si>
  <si>
    <t>Капуста тушеная</t>
  </si>
  <si>
    <t>Куры тушеные в соусе</t>
  </si>
  <si>
    <t>50/50</t>
  </si>
  <si>
    <t>11 день</t>
  </si>
  <si>
    <t>Каша молочная геркулесовая с маслом</t>
  </si>
  <si>
    <t>Сыр</t>
  </si>
  <si>
    <t>Пирожок с картофелем</t>
  </si>
  <si>
    <t>12 день</t>
  </si>
  <si>
    <t>Биточки рыбные</t>
  </si>
  <si>
    <t>Сок</t>
  </si>
  <si>
    <t>Средняя стоимость по меню:</t>
  </si>
  <si>
    <t>Согласно нашему анализу торговая наценка по меню составляет в городе 60%, в районе 49%, средняя 52%.</t>
  </si>
  <si>
    <t xml:space="preserve">Исходя из этого мы сделали скидку примерно 5% на цены государственного комитета Республики Татарстан по закупкам на 2017 год. </t>
  </si>
  <si>
    <t>Вафли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</si>
</sst>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4"/>
      <name val="Arial Cyr"/>
      <charset val="204"/>
    </font>
    <font>
      <b/>
      <sz val="14"/>
      <name val="Arial Cyr"/>
      <charset val="204"/>
    </font>
    <font>
      <b/>
      <sz val="12"/>
      <name val="Arial"/>
      <family val="2"/>
      <charset val="204"/>
    </font>
    <font>
      <b/>
      <i/>
      <sz val="12"/>
      <name val="Arial"/>
      <family val="2"/>
      <charset val="204"/>
    </font>
    <font>
      <sz val="12"/>
      <name val="Arial"/>
      <family val="2"/>
      <charset val="204"/>
    </font>
    <font>
      <i/>
      <sz val="10"/>
      <name val="Arial"/>
      <family val="2"/>
      <charset val="204"/>
    </font>
    <font>
      <b/>
      <sz val="14"/>
      <name val="Arial"/>
      <family val="2"/>
      <charset val="204"/>
    </font>
    <font>
      <sz val="13"/>
      <name val="Arial Cyr"/>
      <charset val="204"/>
    </font>
    <font>
      <sz val="1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0" fillId="0" borderId="0" xfId="0" applyFill="1"/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2" fontId="3" fillId="0" borderId="6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right"/>
    </xf>
    <xf numFmtId="2" fontId="3" fillId="2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2" fontId="5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Fill="1" applyAlignment="1">
      <alignment horizontal="center"/>
    </xf>
    <xf numFmtId="2" fontId="0" fillId="0" borderId="0" xfId="0" applyNumberFormat="1" applyFill="1"/>
    <xf numFmtId="0" fontId="2" fillId="0" borderId="0" xfId="0" applyFont="1" applyFill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Fill="1" applyAlignment="1"/>
    <xf numFmtId="0" fontId="1" fillId="0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4" fillId="0" borderId="5" xfId="0" applyFont="1" applyFill="1" applyBorder="1"/>
    <xf numFmtId="2" fontId="5" fillId="0" borderId="5" xfId="0" applyNumberFormat="1" applyFont="1" applyFill="1" applyBorder="1" applyAlignment="1">
      <alignment horizontal="center"/>
    </xf>
    <xf numFmtId="0" fontId="5" fillId="0" borderId="5" xfId="0" applyFont="1" applyFill="1" applyBorder="1" applyAlignment="1"/>
    <xf numFmtId="0" fontId="5" fillId="0" borderId="5" xfId="0" applyFont="1" applyFill="1" applyBorder="1"/>
    <xf numFmtId="0" fontId="8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  <xf numFmtId="0" fontId="5" fillId="0" borderId="5" xfId="0" applyFont="1" applyFill="1" applyBorder="1" applyAlignment="1">
      <alignment wrapText="1"/>
    </xf>
    <xf numFmtId="0" fontId="4" fillId="0" borderId="5" xfId="0" applyFont="1" applyFill="1" applyBorder="1" applyAlignment="1"/>
    <xf numFmtId="0" fontId="5" fillId="0" borderId="2" xfId="0" applyFont="1" applyFill="1" applyBorder="1" applyAlignment="1">
      <alignment horizontal="center"/>
    </xf>
    <xf numFmtId="0" fontId="8" fillId="0" borderId="5" xfId="0" applyNumberFormat="1" applyFont="1" applyFill="1" applyBorder="1" applyAlignment="1">
      <alignment horizontal="center" vertical="center"/>
    </xf>
    <xf numFmtId="0" fontId="8" fillId="0" borderId="5" xfId="0" applyNumberFormat="1" applyFont="1" applyBorder="1" applyAlignment="1">
      <alignment horizontal="center" vertical="center"/>
    </xf>
    <xf numFmtId="0" fontId="5" fillId="0" borderId="5" xfId="0" applyFont="1" applyBorder="1"/>
    <xf numFmtId="0" fontId="8" fillId="0" borderId="5" xfId="0" applyNumberFormat="1" applyFont="1" applyFill="1" applyBorder="1" applyAlignment="1">
      <alignment horizontal="center"/>
    </xf>
    <xf numFmtId="0" fontId="9" fillId="0" borderId="5" xfId="0" applyFont="1" applyFill="1" applyBorder="1" applyAlignment="1"/>
    <xf numFmtId="0" fontId="5" fillId="0" borderId="5" xfId="0" applyFont="1" applyBorder="1" applyAlignment="1"/>
    <xf numFmtId="0" fontId="10" fillId="0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2" fontId="3" fillId="0" borderId="5" xfId="0" applyNumberFormat="1" applyFont="1" applyBorder="1" applyAlignment="1">
      <alignment horizontal="center"/>
    </xf>
    <xf numFmtId="0" fontId="0" fillId="0" borderId="0" xfId="0" applyFont="1"/>
    <xf numFmtId="2" fontId="5" fillId="0" borderId="2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right"/>
    </xf>
    <xf numFmtId="0" fontId="9" fillId="0" borderId="5" xfId="0" applyFont="1" applyBorder="1" applyAlignment="1"/>
    <xf numFmtId="0" fontId="5" fillId="0" borderId="5" xfId="0" applyFont="1" applyFill="1" applyBorder="1" applyAlignment="1">
      <alignment horizontal="left"/>
    </xf>
    <xf numFmtId="0" fontId="9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2" fillId="0" borderId="5" xfId="0" applyFont="1" applyBorder="1" applyAlignment="1"/>
    <xf numFmtId="0" fontId="12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6"/>
  <sheetViews>
    <sheetView topLeftCell="A89" zoomScaleNormal="100" workbookViewId="0">
      <selection activeCell="B12" sqref="B12"/>
    </sheetView>
  </sheetViews>
  <sheetFormatPr defaultRowHeight="15"/>
  <cols>
    <col min="1" max="1" width="6" customWidth="1"/>
    <col min="2" max="2" width="38" style="8" customWidth="1"/>
    <col min="3" max="4" width="9.140625" style="8"/>
    <col min="6" max="6" width="9.5703125" bestFit="1" customWidth="1"/>
    <col min="7" max="7" width="10.42578125" customWidth="1"/>
    <col min="8" max="8" width="10" customWidth="1"/>
    <col min="11" max="11" width="10.5703125" customWidth="1"/>
  </cols>
  <sheetData>
    <row r="1" spans="1:12" ht="18">
      <c r="A1" s="1"/>
      <c r="B1" s="39"/>
      <c r="C1" s="3"/>
      <c r="D1" s="3"/>
      <c r="F1" s="1"/>
      <c r="G1" s="40" t="s">
        <v>0</v>
      </c>
      <c r="H1" s="40"/>
      <c r="I1" s="40"/>
      <c r="J1" s="40"/>
      <c r="K1" s="40"/>
      <c r="L1" s="40"/>
    </row>
    <row r="2" spans="1:12" ht="18">
      <c r="A2" s="6"/>
      <c r="B2" s="6"/>
      <c r="C2" s="6"/>
      <c r="D2" s="42"/>
      <c r="E2" s="6"/>
      <c r="F2" s="1"/>
      <c r="G2" s="41" t="s">
        <v>1</v>
      </c>
      <c r="H2" s="41"/>
      <c r="I2" s="41"/>
      <c r="J2" s="41"/>
      <c r="K2" s="41"/>
      <c r="L2" s="41"/>
    </row>
    <row r="3" spans="1:12" ht="18">
      <c r="A3" s="6"/>
      <c r="B3" s="42"/>
      <c r="C3" s="3"/>
      <c r="D3" s="3"/>
      <c r="F3" s="1"/>
      <c r="G3" s="41" t="s">
        <v>46</v>
      </c>
      <c r="H3" s="41"/>
      <c r="I3" s="41"/>
      <c r="J3" s="41"/>
      <c r="K3" s="41"/>
      <c r="L3" s="41"/>
    </row>
    <row r="4" spans="1:12" ht="18">
      <c r="A4" s="5"/>
      <c r="B4" s="5"/>
      <c r="C4" s="5"/>
      <c r="D4" s="3"/>
      <c r="F4" s="1"/>
      <c r="G4" s="41" t="s">
        <v>47</v>
      </c>
      <c r="H4" s="41"/>
      <c r="I4" s="41"/>
      <c r="J4" s="41"/>
      <c r="K4" s="41"/>
      <c r="L4" s="41"/>
    </row>
    <row r="5" spans="1:12" ht="18">
      <c r="A5" s="5"/>
      <c r="B5" s="5"/>
      <c r="C5" s="43"/>
      <c r="D5" s="3"/>
      <c r="F5" s="1"/>
      <c r="H5" s="1"/>
      <c r="I5" s="1"/>
    </row>
    <row r="6" spans="1:12" ht="18">
      <c r="A6" s="1"/>
      <c r="B6" s="3"/>
      <c r="C6" s="3"/>
      <c r="D6" s="3"/>
      <c r="F6" s="1"/>
      <c r="H6" s="1"/>
      <c r="I6" s="1"/>
    </row>
    <row r="9" spans="1:12" ht="15.75">
      <c r="A9" s="44" t="s">
        <v>48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</row>
    <row r="11" spans="1:12" ht="15.75">
      <c r="A11" s="20" t="s">
        <v>5</v>
      </c>
      <c r="B11" s="45" t="s">
        <v>6</v>
      </c>
      <c r="C11" s="45" t="s">
        <v>7</v>
      </c>
      <c r="D11" s="45" t="s">
        <v>8</v>
      </c>
      <c r="E11" s="20" t="s">
        <v>9</v>
      </c>
      <c r="F11" s="20" t="s">
        <v>10</v>
      </c>
      <c r="G11" s="20" t="s">
        <v>11</v>
      </c>
      <c r="H11" s="20" t="s">
        <v>12</v>
      </c>
      <c r="I11" s="15" t="s">
        <v>13</v>
      </c>
      <c r="J11" s="15"/>
      <c r="K11" s="15"/>
      <c r="L11" s="15"/>
    </row>
    <row r="12" spans="1:12" ht="15.75">
      <c r="A12" s="20" t="s">
        <v>14</v>
      </c>
      <c r="B12" s="45"/>
      <c r="C12" s="45"/>
      <c r="D12" s="45"/>
      <c r="E12" s="20"/>
      <c r="F12" s="20"/>
      <c r="G12" s="20"/>
      <c r="H12" s="20"/>
      <c r="I12" s="20" t="s">
        <v>15</v>
      </c>
      <c r="J12" s="20" t="s">
        <v>16</v>
      </c>
      <c r="K12" s="20" t="s">
        <v>17</v>
      </c>
      <c r="L12" s="20" t="s">
        <v>18</v>
      </c>
    </row>
    <row r="13" spans="1:12" ht="15.75">
      <c r="A13" s="20"/>
      <c r="B13" s="46" t="s">
        <v>19</v>
      </c>
      <c r="C13" s="45"/>
      <c r="D13" s="47"/>
      <c r="E13" s="20"/>
      <c r="F13" s="20"/>
      <c r="G13" s="20"/>
      <c r="H13" s="20"/>
      <c r="I13" s="20"/>
      <c r="J13" s="20"/>
      <c r="K13" s="20"/>
      <c r="L13" s="20"/>
    </row>
    <row r="14" spans="1:12" ht="15.75">
      <c r="A14" s="20">
        <v>1</v>
      </c>
      <c r="B14" s="48" t="s">
        <v>49</v>
      </c>
      <c r="C14" s="45">
        <v>50</v>
      </c>
      <c r="D14" s="47">
        <v>1.66</v>
      </c>
      <c r="E14" s="20">
        <v>0.74</v>
      </c>
      <c r="F14" s="20">
        <v>3.7</v>
      </c>
      <c r="G14" s="20">
        <v>4.0599999999999996</v>
      </c>
      <c r="H14" s="20">
        <v>51.16</v>
      </c>
      <c r="I14" s="20">
        <v>18.7</v>
      </c>
      <c r="J14" s="20">
        <v>1.7999999999999999E-2</v>
      </c>
      <c r="K14" s="20">
        <v>23.3</v>
      </c>
      <c r="L14" s="20">
        <v>0.3</v>
      </c>
    </row>
    <row r="15" spans="1:12" ht="15.75">
      <c r="A15" s="20">
        <v>2</v>
      </c>
      <c r="B15" s="48" t="s">
        <v>50</v>
      </c>
      <c r="C15" s="45">
        <v>50</v>
      </c>
      <c r="D15" s="47">
        <v>14.41</v>
      </c>
      <c r="E15" s="20">
        <v>6.97</v>
      </c>
      <c r="F15" s="20">
        <v>3.28</v>
      </c>
      <c r="G15" s="20">
        <v>0.21</v>
      </c>
      <c r="H15" s="20">
        <v>58.29</v>
      </c>
      <c r="I15" s="20">
        <v>8</v>
      </c>
      <c r="J15" s="20">
        <v>7.4999999999999997E-2</v>
      </c>
      <c r="K15" s="20">
        <v>17.2</v>
      </c>
      <c r="L15" s="20">
        <v>0.86</v>
      </c>
    </row>
    <row r="16" spans="1:12" ht="15.75">
      <c r="A16" s="20">
        <v>3</v>
      </c>
      <c r="B16" s="48" t="s">
        <v>51</v>
      </c>
      <c r="C16" s="45" t="s">
        <v>52</v>
      </c>
      <c r="D16" s="47">
        <v>4.62</v>
      </c>
      <c r="E16" s="20">
        <v>9.0399999999999991</v>
      </c>
      <c r="F16" s="20">
        <v>8.5299999999999994</v>
      </c>
      <c r="G16" s="20">
        <v>60.58</v>
      </c>
      <c r="H16" s="20">
        <v>360.24</v>
      </c>
      <c r="I16" s="20">
        <v>0</v>
      </c>
      <c r="J16" s="20">
        <v>0.02</v>
      </c>
      <c r="K16" s="20">
        <v>9</v>
      </c>
      <c r="L16" s="20">
        <v>0.6</v>
      </c>
    </row>
    <row r="17" spans="1:12" ht="15.75">
      <c r="A17" s="20">
        <v>4</v>
      </c>
      <c r="B17" s="49" t="s">
        <v>53</v>
      </c>
      <c r="C17" s="45">
        <v>40</v>
      </c>
      <c r="D17" s="47">
        <v>2.83</v>
      </c>
      <c r="E17" s="20">
        <v>2.64</v>
      </c>
      <c r="F17" s="20">
        <v>0.48</v>
      </c>
      <c r="G17" s="20">
        <v>13.68</v>
      </c>
      <c r="H17" s="20">
        <v>66</v>
      </c>
      <c r="I17" s="20">
        <v>0</v>
      </c>
      <c r="J17" s="20">
        <v>0.16800000000000001</v>
      </c>
      <c r="K17" s="20">
        <v>17.600000000000001</v>
      </c>
      <c r="L17" s="20">
        <v>4.68</v>
      </c>
    </row>
    <row r="18" spans="1:12" ht="15.75">
      <c r="A18" s="20">
        <v>5</v>
      </c>
      <c r="B18" s="49" t="s">
        <v>54</v>
      </c>
      <c r="C18" s="45">
        <v>200</v>
      </c>
      <c r="D18" s="47">
        <v>5.09</v>
      </c>
      <c r="E18" s="20">
        <v>5.5</v>
      </c>
      <c r="F18" s="20">
        <v>14</v>
      </c>
      <c r="G18" s="20">
        <v>73</v>
      </c>
      <c r="H18" s="20">
        <v>134</v>
      </c>
      <c r="I18" s="20">
        <v>50</v>
      </c>
      <c r="J18" s="20">
        <v>6</v>
      </c>
      <c r="K18" s="20">
        <v>0.1</v>
      </c>
      <c r="L18" s="20">
        <v>1.7</v>
      </c>
    </row>
    <row r="19" spans="1:12" ht="16.5">
      <c r="A19" s="45">
        <v>6</v>
      </c>
      <c r="B19" s="48" t="s">
        <v>55</v>
      </c>
      <c r="C19" s="45">
        <v>75</v>
      </c>
      <c r="D19" s="47">
        <v>10</v>
      </c>
      <c r="E19" s="50">
        <v>4</v>
      </c>
      <c r="F19" s="50">
        <v>4.55</v>
      </c>
      <c r="G19" s="50">
        <v>49.96</v>
      </c>
      <c r="H19" s="50">
        <v>213</v>
      </c>
      <c r="I19" s="45">
        <v>0</v>
      </c>
      <c r="J19" s="47">
        <v>0.16800000000000001</v>
      </c>
      <c r="K19" s="47">
        <v>17.600000000000001</v>
      </c>
      <c r="L19" s="47">
        <v>4.68</v>
      </c>
    </row>
    <row r="20" spans="1:12" ht="15.75">
      <c r="A20" s="20"/>
      <c r="B20" s="51" t="s">
        <v>23</v>
      </c>
      <c r="C20" s="45"/>
      <c r="D20" s="25">
        <f>SUM(D14:D19)</f>
        <v>38.61</v>
      </c>
      <c r="E20" s="25">
        <f t="shared" ref="E20:L20" si="0">SUM(E14:E19)</f>
        <v>28.89</v>
      </c>
      <c r="F20" s="25">
        <f t="shared" si="0"/>
        <v>34.54</v>
      </c>
      <c r="G20" s="25">
        <f t="shared" si="0"/>
        <v>201.49</v>
      </c>
      <c r="H20" s="25">
        <f t="shared" si="0"/>
        <v>882.69</v>
      </c>
      <c r="I20" s="25">
        <f t="shared" si="0"/>
        <v>76.7</v>
      </c>
      <c r="J20" s="25">
        <f t="shared" si="0"/>
        <v>6.4489999999999998</v>
      </c>
      <c r="K20" s="25">
        <f t="shared" si="0"/>
        <v>84.799999999999983</v>
      </c>
      <c r="L20" s="25">
        <f t="shared" si="0"/>
        <v>12.819999999999999</v>
      </c>
    </row>
    <row r="21" spans="1:12" ht="15.75">
      <c r="A21" s="20"/>
      <c r="B21" s="46" t="s">
        <v>24</v>
      </c>
      <c r="C21" s="45"/>
      <c r="D21" s="45"/>
      <c r="E21" s="20"/>
      <c r="F21" s="20"/>
      <c r="G21" s="20"/>
      <c r="H21" s="20"/>
      <c r="I21" s="20"/>
      <c r="J21" s="20"/>
      <c r="K21" s="20"/>
      <c r="L21" s="20"/>
    </row>
    <row r="23" spans="1:12" ht="15.75">
      <c r="A23" s="20">
        <v>1</v>
      </c>
      <c r="B23" s="52" t="s">
        <v>56</v>
      </c>
      <c r="C23" s="45">
        <v>50</v>
      </c>
      <c r="D23" s="47">
        <v>2.2000000000000002</v>
      </c>
      <c r="E23" s="20">
        <v>0.28999999999999998</v>
      </c>
      <c r="F23" s="20">
        <v>0.95</v>
      </c>
      <c r="G23" s="20">
        <v>2.57</v>
      </c>
      <c r="H23" s="20">
        <v>19.8</v>
      </c>
      <c r="I23" s="20">
        <v>8</v>
      </c>
      <c r="J23" s="20">
        <v>7.4999999999999997E-2</v>
      </c>
      <c r="K23" s="20">
        <v>17.2</v>
      </c>
      <c r="L23" s="20">
        <v>0.86</v>
      </c>
    </row>
    <row r="24" spans="1:12" ht="15.75">
      <c r="A24" s="45">
        <v>2</v>
      </c>
      <c r="B24" s="49" t="s">
        <v>57</v>
      </c>
      <c r="C24" s="45">
        <v>150</v>
      </c>
      <c r="D24" s="47">
        <v>5.52</v>
      </c>
      <c r="E24" s="45">
        <v>11.4</v>
      </c>
      <c r="F24" s="45">
        <v>8.7799999999999994</v>
      </c>
      <c r="G24" s="45">
        <v>56.09</v>
      </c>
      <c r="H24" s="45">
        <v>334.99</v>
      </c>
      <c r="I24" s="45">
        <v>0</v>
      </c>
      <c r="J24" s="45">
        <v>9.2999999999999999E-2</v>
      </c>
      <c r="K24" s="45">
        <v>44.4</v>
      </c>
      <c r="L24" s="45">
        <v>0.8</v>
      </c>
    </row>
    <row r="25" spans="1:12" ht="15.75">
      <c r="A25" s="45">
        <v>3</v>
      </c>
      <c r="B25" s="48" t="s">
        <v>58</v>
      </c>
      <c r="C25" s="45">
        <v>50</v>
      </c>
      <c r="D25" s="47">
        <v>31.68</v>
      </c>
      <c r="E25" s="45">
        <v>6.79</v>
      </c>
      <c r="F25" s="45">
        <v>8.49</v>
      </c>
      <c r="G25" s="45">
        <v>5.6</v>
      </c>
      <c r="H25" s="45">
        <v>125.54</v>
      </c>
      <c r="I25" s="45">
        <v>0</v>
      </c>
      <c r="J25" s="45">
        <v>0.08</v>
      </c>
      <c r="K25" s="45">
        <v>12.1</v>
      </c>
      <c r="L25" s="45">
        <v>2.6</v>
      </c>
    </row>
    <row r="26" spans="1:12" ht="15.75">
      <c r="A26" s="20">
        <v>4</v>
      </c>
      <c r="B26" s="49" t="s">
        <v>53</v>
      </c>
      <c r="C26" s="45">
        <v>40</v>
      </c>
      <c r="D26" s="47">
        <v>2.83</v>
      </c>
      <c r="E26" s="20">
        <v>2.64</v>
      </c>
      <c r="F26" s="20">
        <v>0.48</v>
      </c>
      <c r="G26" s="20">
        <v>13.68</v>
      </c>
      <c r="H26" s="20">
        <v>66</v>
      </c>
      <c r="I26" s="20">
        <v>0</v>
      </c>
      <c r="J26" s="20">
        <v>0.16800000000000001</v>
      </c>
      <c r="K26" s="20">
        <v>17.600000000000001</v>
      </c>
      <c r="L26" s="20">
        <v>4.68</v>
      </c>
    </row>
    <row r="27" spans="1:12" ht="15.75">
      <c r="A27" s="20">
        <v>5</v>
      </c>
      <c r="B27" s="48" t="s">
        <v>22</v>
      </c>
      <c r="C27" s="45">
        <v>200</v>
      </c>
      <c r="D27" s="47">
        <v>1.98</v>
      </c>
      <c r="E27" s="11">
        <v>4.84</v>
      </c>
      <c r="F27" s="11">
        <v>5.46</v>
      </c>
      <c r="G27" s="11">
        <v>52.72</v>
      </c>
      <c r="H27" s="11">
        <v>132</v>
      </c>
      <c r="I27" s="11">
        <v>50</v>
      </c>
      <c r="J27" s="11">
        <v>6</v>
      </c>
      <c r="K27" s="11">
        <v>0.1</v>
      </c>
      <c r="L27" s="11">
        <v>1.7</v>
      </c>
    </row>
    <row r="28" spans="1:12" ht="15.75">
      <c r="A28" s="20"/>
      <c r="B28" s="51" t="s">
        <v>23</v>
      </c>
      <c r="C28" s="45"/>
      <c r="D28" s="25">
        <f>SUM(D23:D27)</f>
        <v>44.209999999999994</v>
      </c>
      <c r="E28" s="25">
        <f t="shared" ref="E28:L28" si="1">SUM(E23:E27)</f>
        <v>25.96</v>
      </c>
      <c r="F28" s="25">
        <f t="shared" si="1"/>
        <v>24.16</v>
      </c>
      <c r="G28" s="25">
        <f t="shared" si="1"/>
        <v>130.66</v>
      </c>
      <c r="H28" s="25">
        <f t="shared" si="1"/>
        <v>678.33</v>
      </c>
      <c r="I28" s="25">
        <f t="shared" si="1"/>
        <v>58</v>
      </c>
      <c r="J28" s="25">
        <f t="shared" si="1"/>
        <v>6.4160000000000004</v>
      </c>
      <c r="K28" s="25">
        <f t="shared" si="1"/>
        <v>91.399999999999977</v>
      </c>
      <c r="L28" s="25">
        <f t="shared" si="1"/>
        <v>10.639999999999999</v>
      </c>
    </row>
    <row r="29" spans="1:12" ht="15.75">
      <c r="A29" s="20"/>
      <c r="B29" s="46" t="s">
        <v>27</v>
      </c>
      <c r="C29" s="45"/>
      <c r="D29" s="47"/>
      <c r="E29" s="20"/>
      <c r="F29" s="20"/>
      <c r="G29" s="20"/>
      <c r="H29" s="20"/>
      <c r="I29" s="20"/>
      <c r="J29" s="20"/>
      <c r="K29" s="20"/>
      <c r="L29" s="20"/>
    </row>
    <row r="30" spans="1:12" ht="15.75">
      <c r="A30" s="20">
        <v>1</v>
      </c>
      <c r="B30" s="48" t="s">
        <v>59</v>
      </c>
      <c r="C30" s="45">
        <v>40</v>
      </c>
      <c r="D30" s="45">
        <v>1.67</v>
      </c>
      <c r="E30" s="20">
        <v>0.8</v>
      </c>
      <c r="F30" s="20">
        <v>2.1800000000000002</v>
      </c>
      <c r="G30" s="20">
        <v>4.38</v>
      </c>
      <c r="H30" s="20">
        <v>40.76</v>
      </c>
      <c r="I30" s="20">
        <v>18.7</v>
      </c>
      <c r="J30" s="20">
        <v>1.7999999999999999E-2</v>
      </c>
      <c r="K30" s="20">
        <v>23.3</v>
      </c>
      <c r="L30" s="20">
        <v>0.3</v>
      </c>
    </row>
    <row r="31" spans="1:12" ht="15.75">
      <c r="A31" s="20">
        <v>2</v>
      </c>
      <c r="B31" s="49" t="s">
        <v>60</v>
      </c>
      <c r="C31" s="45">
        <v>50</v>
      </c>
      <c r="D31" s="47">
        <v>22.4</v>
      </c>
      <c r="E31" s="20">
        <v>5.27</v>
      </c>
      <c r="F31" s="20">
        <v>14.67</v>
      </c>
      <c r="G31" s="20">
        <v>0.45</v>
      </c>
      <c r="H31" s="20">
        <v>154.44999999999999</v>
      </c>
      <c r="I31" s="20">
        <v>0</v>
      </c>
      <c r="J31" s="20">
        <v>0.06</v>
      </c>
      <c r="K31" s="20">
        <v>24.42</v>
      </c>
      <c r="L31" s="20">
        <v>0.99</v>
      </c>
    </row>
    <row r="32" spans="1:12" ht="15.75">
      <c r="A32" s="20">
        <v>3</v>
      </c>
      <c r="B32" s="52" t="s">
        <v>61</v>
      </c>
      <c r="C32" s="45" t="s">
        <v>52</v>
      </c>
      <c r="D32" s="47">
        <v>10.72</v>
      </c>
      <c r="E32" s="20">
        <v>11.4</v>
      </c>
      <c r="F32" s="20">
        <v>8.7799999999999994</v>
      </c>
      <c r="G32" s="20">
        <v>56.09</v>
      </c>
      <c r="H32" s="20">
        <v>334.99</v>
      </c>
      <c r="I32" s="20">
        <v>0</v>
      </c>
      <c r="J32" s="20">
        <v>9.2999999999999999E-2</v>
      </c>
      <c r="K32" s="20">
        <v>44.4</v>
      </c>
      <c r="L32" s="20">
        <v>0.8</v>
      </c>
    </row>
    <row r="33" spans="1:12" ht="15.75">
      <c r="A33" s="20">
        <v>4</v>
      </c>
      <c r="B33" s="49" t="s">
        <v>53</v>
      </c>
      <c r="C33" s="45">
        <v>40</v>
      </c>
      <c r="D33" s="47">
        <v>2.83</v>
      </c>
      <c r="E33" s="20">
        <v>2.64</v>
      </c>
      <c r="F33" s="20">
        <v>0.48</v>
      </c>
      <c r="G33" s="20">
        <v>13.68</v>
      </c>
      <c r="H33" s="20">
        <v>66</v>
      </c>
      <c r="I33" s="20">
        <v>0</v>
      </c>
      <c r="J33" s="20">
        <v>0.16800000000000001</v>
      </c>
      <c r="K33" s="20">
        <v>17.600000000000001</v>
      </c>
      <c r="L33" s="20">
        <v>4.68</v>
      </c>
    </row>
    <row r="34" spans="1:12" ht="15.75">
      <c r="A34" s="20">
        <v>5</v>
      </c>
      <c r="B34" s="48" t="s">
        <v>22</v>
      </c>
      <c r="C34" s="45">
        <v>200</v>
      </c>
      <c r="D34" s="47">
        <v>1.98</v>
      </c>
      <c r="E34" s="11">
        <v>4.84</v>
      </c>
      <c r="F34" s="11">
        <v>5.46</v>
      </c>
      <c r="G34" s="11">
        <v>52.72</v>
      </c>
      <c r="H34" s="11">
        <v>132</v>
      </c>
      <c r="I34" s="11">
        <v>50</v>
      </c>
      <c r="J34" s="11">
        <v>6</v>
      </c>
      <c r="K34" s="11">
        <v>0.1</v>
      </c>
      <c r="L34" s="11">
        <v>1.7</v>
      </c>
    </row>
    <row r="35" spans="1:12" ht="15.75">
      <c r="A35" s="20"/>
      <c r="B35" s="51" t="s">
        <v>23</v>
      </c>
      <c r="C35" s="45"/>
      <c r="D35" s="25">
        <f>SUM(D30:D34)</f>
        <v>39.599999999999994</v>
      </c>
      <c r="E35" s="25">
        <f t="shared" ref="E35:L35" si="2">SUM(E30:E34)</f>
        <v>24.95</v>
      </c>
      <c r="F35" s="25">
        <f t="shared" si="2"/>
        <v>31.570000000000004</v>
      </c>
      <c r="G35" s="25">
        <f t="shared" si="2"/>
        <v>127.32</v>
      </c>
      <c r="H35" s="25">
        <f t="shared" si="2"/>
        <v>728.2</v>
      </c>
      <c r="I35" s="25">
        <f t="shared" si="2"/>
        <v>68.7</v>
      </c>
      <c r="J35" s="25">
        <f t="shared" si="2"/>
        <v>6.3390000000000004</v>
      </c>
      <c r="K35" s="25">
        <f t="shared" si="2"/>
        <v>109.82</v>
      </c>
      <c r="L35" s="25">
        <f t="shared" si="2"/>
        <v>8.4699999999999989</v>
      </c>
    </row>
    <row r="36" spans="1:12" ht="15.75">
      <c r="A36" s="20"/>
      <c r="B36" s="53" t="s">
        <v>30</v>
      </c>
      <c r="C36" s="45"/>
      <c r="D36" s="47"/>
      <c r="E36" s="45"/>
      <c r="F36" s="20"/>
      <c r="G36" s="20"/>
      <c r="H36" s="20"/>
      <c r="I36" s="20"/>
      <c r="J36" s="20"/>
      <c r="K36" s="20"/>
      <c r="L36" s="20"/>
    </row>
    <row r="37" spans="1:12" ht="15.75">
      <c r="A37" s="20">
        <v>1</v>
      </c>
      <c r="B37" s="48" t="s">
        <v>62</v>
      </c>
      <c r="C37" s="45" t="s">
        <v>63</v>
      </c>
      <c r="D37" s="47">
        <v>10.85</v>
      </c>
      <c r="E37" s="45">
        <v>13.38</v>
      </c>
      <c r="F37" s="20">
        <v>17.27</v>
      </c>
      <c r="G37" s="20">
        <v>38.42</v>
      </c>
      <c r="H37" s="20">
        <v>258.98</v>
      </c>
      <c r="I37" s="20">
        <v>0</v>
      </c>
      <c r="J37" s="20">
        <v>0.1</v>
      </c>
      <c r="K37" s="20">
        <v>23.3</v>
      </c>
      <c r="L37" s="20">
        <v>1.2</v>
      </c>
    </row>
    <row r="38" spans="1:12" ht="15.75">
      <c r="A38" s="20">
        <v>2</v>
      </c>
      <c r="B38" s="48" t="s">
        <v>53</v>
      </c>
      <c r="C38" s="45">
        <v>40</v>
      </c>
      <c r="D38" s="47">
        <v>2.83</v>
      </c>
      <c r="E38" s="45">
        <v>2.64</v>
      </c>
      <c r="F38" s="20">
        <v>0.48</v>
      </c>
      <c r="G38" s="20">
        <v>13.68</v>
      </c>
      <c r="H38" s="20">
        <v>66</v>
      </c>
      <c r="I38" s="20">
        <v>0</v>
      </c>
      <c r="J38" s="20">
        <v>0.16800000000000001</v>
      </c>
      <c r="K38" s="20">
        <v>17.600000000000001</v>
      </c>
      <c r="L38" s="20">
        <v>4.68</v>
      </c>
    </row>
    <row r="39" spans="1:12" ht="15.75">
      <c r="A39" s="20">
        <v>3</v>
      </c>
      <c r="B39" s="48" t="s">
        <v>22</v>
      </c>
      <c r="C39" s="45">
        <v>200</v>
      </c>
      <c r="D39" s="47">
        <v>1.98</v>
      </c>
      <c r="E39" s="54">
        <v>4.84</v>
      </c>
      <c r="F39" s="11">
        <v>5.46</v>
      </c>
      <c r="G39" s="11">
        <v>52.72</v>
      </c>
      <c r="H39" s="11">
        <v>132</v>
      </c>
      <c r="I39" s="11">
        <v>50</v>
      </c>
      <c r="J39" s="11">
        <v>6</v>
      </c>
      <c r="K39" s="11">
        <v>0.1</v>
      </c>
      <c r="L39" s="11">
        <v>1.7</v>
      </c>
    </row>
    <row r="40" spans="1:12" ht="16.5">
      <c r="A40" s="20">
        <v>4</v>
      </c>
      <c r="B40" s="48" t="s">
        <v>64</v>
      </c>
      <c r="C40" s="45">
        <v>50</v>
      </c>
      <c r="D40" s="47">
        <v>7.9</v>
      </c>
      <c r="E40" s="55">
        <v>3.18</v>
      </c>
      <c r="F40" s="56">
        <v>3.9</v>
      </c>
      <c r="G40" s="56">
        <v>3.6</v>
      </c>
      <c r="H40" s="56">
        <v>27.1</v>
      </c>
      <c r="I40" s="20">
        <v>0</v>
      </c>
      <c r="J40" s="20">
        <v>0.16800000000000001</v>
      </c>
      <c r="K40" s="20">
        <v>17.600000000000001</v>
      </c>
      <c r="L40" s="20">
        <v>4.68</v>
      </c>
    </row>
    <row r="41" spans="1:12" ht="15.75">
      <c r="A41" s="20">
        <v>5</v>
      </c>
      <c r="B41" s="49" t="s">
        <v>26</v>
      </c>
      <c r="C41" s="45">
        <v>54</v>
      </c>
      <c r="D41" s="47">
        <v>8.3800000000000008</v>
      </c>
      <c r="E41" s="45">
        <v>0.44</v>
      </c>
      <c r="F41" s="20">
        <v>0.44</v>
      </c>
      <c r="G41" s="20">
        <v>10.78</v>
      </c>
      <c r="H41" s="20">
        <v>51.7</v>
      </c>
      <c r="I41" s="20">
        <v>28</v>
      </c>
      <c r="J41" s="20">
        <v>9.2999999999999999E-2</v>
      </c>
      <c r="K41" s="20">
        <v>44.4</v>
      </c>
      <c r="L41" s="20">
        <v>0.8</v>
      </c>
    </row>
    <row r="42" spans="1:12" ht="15.75">
      <c r="A42" s="20"/>
      <c r="B42" s="51" t="s">
        <v>23</v>
      </c>
      <c r="C42" s="45"/>
      <c r="D42" s="25">
        <f>SUM(D37:D41)</f>
        <v>31.940000000000005</v>
      </c>
      <c r="E42" s="25">
        <f t="shared" ref="E42:L42" si="3">SUM(E37:E41)</f>
        <v>24.48</v>
      </c>
      <c r="F42" s="25">
        <f t="shared" si="3"/>
        <v>27.55</v>
      </c>
      <c r="G42" s="25">
        <f t="shared" si="3"/>
        <v>119.19999999999999</v>
      </c>
      <c r="H42" s="25">
        <f t="shared" si="3"/>
        <v>535.78000000000009</v>
      </c>
      <c r="I42" s="25">
        <f t="shared" si="3"/>
        <v>78</v>
      </c>
      <c r="J42" s="25">
        <f t="shared" si="3"/>
        <v>6.5289999999999999</v>
      </c>
      <c r="K42" s="25">
        <f t="shared" si="3"/>
        <v>103</v>
      </c>
      <c r="L42" s="25">
        <f t="shared" si="3"/>
        <v>13.06</v>
      </c>
    </row>
    <row r="43" spans="1:12" ht="15.75">
      <c r="A43" s="20"/>
      <c r="B43" s="53" t="s">
        <v>32</v>
      </c>
      <c r="C43" s="45" t="s">
        <v>65</v>
      </c>
      <c r="D43" s="45"/>
      <c r="E43" s="45"/>
      <c r="F43" s="20"/>
      <c r="G43" s="20"/>
      <c r="H43" s="20"/>
      <c r="I43" s="20"/>
      <c r="J43" s="20"/>
      <c r="K43" s="20"/>
      <c r="L43" s="20"/>
    </row>
    <row r="44" spans="1:12" ht="15.75">
      <c r="A44" s="20">
        <v>1</v>
      </c>
      <c r="B44" s="48" t="s">
        <v>49</v>
      </c>
      <c r="C44" s="45">
        <v>50</v>
      </c>
      <c r="D44" s="47">
        <v>1.66</v>
      </c>
      <c r="E44" s="45">
        <v>0.74</v>
      </c>
      <c r="F44" s="20">
        <v>3.7</v>
      </c>
      <c r="G44" s="20">
        <v>4.0599999999999996</v>
      </c>
      <c r="H44" s="20">
        <v>51.16</v>
      </c>
      <c r="I44" s="20">
        <v>18.899999999999999</v>
      </c>
      <c r="J44" s="20">
        <v>2.3E-2</v>
      </c>
      <c r="K44" s="20">
        <v>17.399999999999999</v>
      </c>
      <c r="L44" s="20">
        <v>1.53</v>
      </c>
    </row>
    <row r="45" spans="1:12" ht="15.75">
      <c r="A45" s="45">
        <v>2</v>
      </c>
      <c r="B45" s="52" t="s">
        <v>66</v>
      </c>
      <c r="C45" s="45">
        <v>200</v>
      </c>
      <c r="D45" s="47">
        <v>37.15</v>
      </c>
      <c r="E45" s="45">
        <v>13.38</v>
      </c>
      <c r="F45" s="45">
        <v>17.27</v>
      </c>
      <c r="G45" s="45">
        <v>38.42</v>
      </c>
      <c r="H45" s="45">
        <v>358.98</v>
      </c>
      <c r="I45" s="45"/>
      <c r="J45" s="45">
        <v>0.1</v>
      </c>
      <c r="K45" s="45">
        <v>23.3</v>
      </c>
      <c r="L45" s="45">
        <v>1.2</v>
      </c>
    </row>
    <row r="46" spans="1:12" ht="15.75">
      <c r="A46" s="20">
        <v>3</v>
      </c>
      <c r="B46" s="49" t="s">
        <v>53</v>
      </c>
      <c r="C46" s="45">
        <v>40</v>
      </c>
      <c r="D46" s="47">
        <v>2.83</v>
      </c>
      <c r="E46" s="45">
        <v>2.64</v>
      </c>
      <c r="F46" s="20">
        <v>0.48</v>
      </c>
      <c r="G46" s="20">
        <v>13.68</v>
      </c>
      <c r="H46" s="20">
        <v>66</v>
      </c>
      <c r="I46" s="20">
        <v>0</v>
      </c>
      <c r="J46" s="20">
        <v>0.16800000000000001</v>
      </c>
      <c r="K46" s="20">
        <v>17.600000000000001</v>
      </c>
      <c r="L46" s="20">
        <v>4.68</v>
      </c>
    </row>
    <row r="47" spans="1:12" ht="15.75">
      <c r="A47" s="20">
        <v>4</v>
      </c>
      <c r="B47" s="48" t="s">
        <v>22</v>
      </c>
      <c r="C47" s="45">
        <v>200</v>
      </c>
      <c r="D47" s="47">
        <v>1.98</v>
      </c>
      <c r="E47" s="54">
        <v>4.84</v>
      </c>
      <c r="F47" s="11">
        <v>5.46</v>
      </c>
      <c r="G47" s="11">
        <v>52.72</v>
      </c>
      <c r="H47" s="11">
        <v>132</v>
      </c>
      <c r="I47" s="11">
        <v>50</v>
      </c>
      <c r="J47" s="11">
        <v>6</v>
      </c>
      <c r="K47" s="11">
        <v>0.1</v>
      </c>
      <c r="L47" s="11">
        <v>1.7</v>
      </c>
    </row>
    <row r="48" spans="1:12" ht="15.75">
      <c r="A48" s="20">
        <v>5</v>
      </c>
      <c r="B48" s="57" t="s">
        <v>67</v>
      </c>
      <c r="C48" s="20">
        <v>30</v>
      </c>
      <c r="D48" s="76">
        <v>3.83</v>
      </c>
      <c r="E48" s="11">
        <v>2.25</v>
      </c>
      <c r="F48" s="11">
        <v>3.54</v>
      </c>
      <c r="G48" s="11">
        <v>22.47</v>
      </c>
      <c r="H48" s="11">
        <v>125.1</v>
      </c>
      <c r="I48" s="11">
        <v>2</v>
      </c>
      <c r="J48" s="11"/>
      <c r="K48" s="11">
        <v>0.03</v>
      </c>
      <c r="L48" s="11">
        <v>12</v>
      </c>
    </row>
    <row r="49" spans="1:12" ht="15.75">
      <c r="A49" s="20"/>
      <c r="B49" s="51" t="s">
        <v>23</v>
      </c>
      <c r="C49" s="45"/>
      <c r="D49" s="25">
        <f>SUM(D44:D48)</f>
        <v>47.449999999999989</v>
      </c>
      <c r="E49" s="25">
        <f t="shared" ref="E49:L49" si="4">SUM(E44:E48)</f>
        <v>23.85</v>
      </c>
      <c r="F49" s="25">
        <f t="shared" si="4"/>
        <v>30.45</v>
      </c>
      <c r="G49" s="25">
        <f t="shared" si="4"/>
        <v>131.35</v>
      </c>
      <c r="H49" s="25">
        <f t="shared" si="4"/>
        <v>733.24</v>
      </c>
      <c r="I49" s="25">
        <f t="shared" si="4"/>
        <v>70.900000000000006</v>
      </c>
      <c r="J49" s="25">
        <f t="shared" si="4"/>
        <v>6.2910000000000004</v>
      </c>
      <c r="K49" s="25">
        <f t="shared" si="4"/>
        <v>58.430000000000007</v>
      </c>
      <c r="L49" s="25">
        <f t="shared" si="4"/>
        <v>21.11</v>
      </c>
    </row>
    <row r="50" spans="1:12" ht="15.75">
      <c r="A50" s="20"/>
      <c r="B50" s="53" t="s">
        <v>34</v>
      </c>
      <c r="C50" s="45"/>
      <c r="D50" s="47"/>
      <c r="E50" s="45"/>
      <c r="F50" s="20"/>
      <c r="G50" s="20"/>
      <c r="H50" s="20"/>
      <c r="I50" s="20"/>
      <c r="J50" s="20"/>
      <c r="K50" s="20"/>
      <c r="L50" s="20"/>
    </row>
    <row r="51" spans="1:12" ht="15.75">
      <c r="A51" s="20">
        <v>1</v>
      </c>
      <c r="B51" s="48" t="s">
        <v>68</v>
      </c>
      <c r="C51" s="45" t="s">
        <v>69</v>
      </c>
      <c r="D51" s="47">
        <v>24.84</v>
      </c>
      <c r="E51" s="45">
        <v>9.26</v>
      </c>
      <c r="F51" s="20">
        <v>6.46</v>
      </c>
      <c r="G51" s="20">
        <v>40.19</v>
      </c>
      <c r="H51" s="20">
        <v>256.91000000000003</v>
      </c>
      <c r="I51" s="20">
        <v>2.76</v>
      </c>
      <c r="J51" s="20">
        <v>0.19</v>
      </c>
      <c r="K51" s="20">
        <v>124.5</v>
      </c>
      <c r="L51" s="20">
        <v>0.56000000000000005</v>
      </c>
    </row>
    <row r="52" spans="1:12" ht="15.75">
      <c r="A52" s="20">
        <v>2</v>
      </c>
      <c r="B52" s="49" t="s">
        <v>53</v>
      </c>
      <c r="C52" s="45">
        <v>40</v>
      </c>
      <c r="D52" s="47">
        <v>2.83</v>
      </c>
      <c r="E52" s="45">
        <v>2.64</v>
      </c>
      <c r="F52" s="20">
        <v>0.48</v>
      </c>
      <c r="G52" s="20">
        <v>13.68</v>
      </c>
      <c r="H52" s="20">
        <v>66</v>
      </c>
      <c r="I52" s="20">
        <v>0</v>
      </c>
      <c r="J52" s="20">
        <v>0.16800000000000001</v>
      </c>
      <c r="K52" s="20">
        <v>17.600000000000001</v>
      </c>
      <c r="L52" s="20">
        <v>4.68</v>
      </c>
    </row>
    <row r="53" spans="1:12" ht="15.75">
      <c r="A53" s="20">
        <v>3</v>
      </c>
      <c r="B53" s="48" t="s">
        <v>22</v>
      </c>
      <c r="C53" s="45">
        <v>200</v>
      </c>
      <c r="D53" s="47">
        <v>1.98</v>
      </c>
      <c r="E53" s="54">
        <v>4.84</v>
      </c>
      <c r="F53" s="11">
        <v>5.46</v>
      </c>
      <c r="G53" s="11">
        <v>52.72</v>
      </c>
      <c r="H53" s="11">
        <v>132</v>
      </c>
      <c r="I53" s="11">
        <v>50</v>
      </c>
      <c r="J53" s="11">
        <v>6</v>
      </c>
      <c r="K53" s="11">
        <v>0.1</v>
      </c>
      <c r="L53" s="11">
        <v>1.7</v>
      </c>
    </row>
    <row r="54" spans="1:12" ht="16.5">
      <c r="A54" s="45">
        <v>4</v>
      </c>
      <c r="B54" s="48" t="s">
        <v>70</v>
      </c>
      <c r="C54" s="45">
        <v>50</v>
      </c>
      <c r="D54" s="47">
        <v>7.9</v>
      </c>
      <c r="E54" s="58">
        <v>4.8</v>
      </c>
      <c r="F54" s="58">
        <v>14.5</v>
      </c>
      <c r="G54" s="58">
        <v>45</v>
      </c>
      <c r="H54" s="58">
        <v>127.1</v>
      </c>
      <c r="I54" s="45">
        <v>0</v>
      </c>
      <c r="J54" s="47">
        <v>0.16800000000000001</v>
      </c>
      <c r="K54" s="47">
        <v>17.600000000000001</v>
      </c>
      <c r="L54" s="47">
        <v>4.68</v>
      </c>
    </row>
    <row r="55" spans="1:12" ht="15.75">
      <c r="A55" s="20"/>
      <c r="B55" s="51" t="s">
        <v>23</v>
      </c>
      <c r="C55" s="45"/>
      <c r="D55" s="25">
        <f>SUM(D51:D54)</f>
        <v>37.550000000000004</v>
      </c>
      <c r="E55" s="25">
        <f t="shared" ref="E55:L55" si="5">SUM(E51:E54)</f>
        <v>21.540000000000003</v>
      </c>
      <c r="F55" s="25">
        <f t="shared" si="5"/>
        <v>26.9</v>
      </c>
      <c r="G55" s="25">
        <f t="shared" si="5"/>
        <v>151.59</v>
      </c>
      <c r="H55" s="25">
        <f t="shared" si="5"/>
        <v>582.01</v>
      </c>
      <c r="I55" s="25">
        <f t="shared" si="5"/>
        <v>52.76</v>
      </c>
      <c r="J55" s="25">
        <f t="shared" si="5"/>
        <v>6.5259999999999998</v>
      </c>
      <c r="K55" s="25">
        <f t="shared" si="5"/>
        <v>159.79999999999998</v>
      </c>
      <c r="L55" s="25">
        <f t="shared" si="5"/>
        <v>11.620000000000001</v>
      </c>
    </row>
    <row r="56" spans="1:12" ht="15.75">
      <c r="A56" s="20"/>
      <c r="B56" s="53" t="s">
        <v>36</v>
      </c>
      <c r="C56" s="45"/>
      <c r="D56" s="47"/>
      <c r="E56" s="20"/>
      <c r="F56" s="20"/>
      <c r="G56" s="20"/>
      <c r="H56" s="20"/>
      <c r="I56" s="20"/>
      <c r="J56" s="20"/>
      <c r="K56" s="20"/>
      <c r="L56" s="20"/>
    </row>
    <row r="57" spans="1:12" ht="15.75">
      <c r="A57" s="20">
        <v>1</v>
      </c>
      <c r="B57" s="48" t="s">
        <v>59</v>
      </c>
      <c r="C57" s="45">
        <v>40</v>
      </c>
      <c r="D57" s="45">
        <v>1.67</v>
      </c>
      <c r="E57" s="20">
        <v>0.8</v>
      </c>
      <c r="F57" s="20">
        <v>2.1800000000000002</v>
      </c>
      <c r="G57" s="20">
        <v>4.38</v>
      </c>
      <c r="H57" s="20">
        <v>40.76</v>
      </c>
      <c r="I57" s="20">
        <v>18.7</v>
      </c>
      <c r="J57" s="20">
        <v>1.7999999999999999E-2</v>
      </c>
      <c r="K57" s="20">
        <v>23.3</v>
      </c>
      <c r="L57" s="20">
        <v>0.3</v>
      </c>
    </row>
    <row r="58" spans="1:12" ht="15.75">
      <c r="A58" s="20">
        <v>2</v>
      </c>
      <c r="B58" s="49" t="s">
        <v>71</v>
      </c>
      <c r="C58" s="45">
        <v>50</v>
      </c>
      <c r="D58" s="47">
        <v>22.4</v>
      </c>
      <c r="E58" s="20">
        <v>5.27</v>
      </c>
      <c r="F58" s="20">
        <v>14.67</v>
      </c>
      <c r="G58" s="20">
        <v>0.45</v>
      </c>
      <c r="H58" s="20">
        <v>154.44999999999999</v>
      </c>
      <c r="I58" s="20">
        <v>0</v>
      </c>
      <c r="J58" s="20">
        <v>0.06</v>
      </c>
      <c r="K58" s="20">
        <v>24.42</v>
      </c>
      <c r="L58" s="20">
        <v>0.99</v>
      </c>
    </row>
    <row r="59" spans="1:12" ht="15.75">
      <c r="A59" s="20">
        <v>3</v>
      </c>
      <c r="B59" s="59" t="s">
        <v>72</v>
      </c>
      <c r="C59" s="45" t="s">
        <v>52</v>
      </c>
      <c r="D59" s="47">
        <v>7.84</v>
      </c>
      <c r="E59" s="20">
        <v>13.38</v>
      </c>
      <c r="F59" s="20">
        <v>17.27</v>
      </c>
      <c r="G59" s="20">
        <v>38.42</v>
      </c>
      <c r="H59" s="20">
        <v>358.98</v>
      </c>
      <c r="I59" s="20">
        <v>0</v>
      </c>
      <c r="J59" s="20">
        <v>0.1</v>
      </c>
      <c r="K59" s="20">
        <v>23.3</v>
      </c>
      <c r="L59" s="20">
        <v>1.2</v>
      </c>
    </row>
    <row r="60" spans="1:12" ht="15.75">
      <c r="A60" s="20">
        <v>4</v>
      </c>
      <c r="B60" s="48" t="s">
        <v>53</v>
      </c>
      <c r="C60" s="45">
        <v>40</v>
      </c>
      <c r="D60" s="47">
        <v>2.83</v>
      </c>
      <c r="E60" s="20">
        <v>2.64</v>
      </c>
      <c r="F60" s="20">
        <v>0.48</v>
      </c>
      <c r="G60" s="20">
        <v>13.68</v>
      </c>
      <c r="H60" s="20">
        <v>66</v>
      </c>
      <c r="I60" s="20">
        <v>0</v>
      </c>
      <c r="J60" s="20">
        <v>0.16800000000000001</v>
      </c>
      <c r="K60" s="20">
        <v>17.600000000000001</v>
      </c>
      <c r="L60" s="20">
        <v>4.68</v>
      </c>
    </row>
    <row r="61" spans="1:12" ht="15.75">
      <c r="A61" s="20">
        <v>5</v>
      </c>
      <c r="B61" s="60" t="s">
        <v>44</v>
      </c>
      <c r="C61" s="20">
        <v>200</v>
      </c>
      <c r="D61" s="47">
        <v>3.62</v>
      </c>
      <c r="E61" s="20">
        <v>0</v>
      </c>
      <c r="F61" s="20">
        <v>0</v>
      </c>
      <c r="G61" s="20">
        <v>93.75</v>
      </c>
      <c r="H61" s="20">
        <v>132</v>
      </c>
      <c r="I61" s="20">
        <v>50</v>
      </c>
      <c r="J61" s="20">
        <v>6</v>
      </c>
      <c r="K61" s="20">
        <v>0.1</v>
      </c>
      <c r="L61" s="20">
        <v>1.7</v>
      </c>
    </row>
    <row r="62" spans="1:12" ht="15.75">
      <c r="A62" s="20"/>
      <c r="B62" s="51" t="s">
        <v>23</v>
      </c>
      <c r="C62" s="45"/>
      <c r="D62" s="25">
        <f t="shared" ref="D62:L62" si="6">SUM(D57:D61)</f>
        <v>38.36</v>
      </c>
      <c r="E62" s="25">
        <f t="shared" si="6"/>
        <v>22.09</v>
      </c>
      <c r="F62" s="25">
        <f t="shared" si="6"/>
        <v>34.6</v>
      </c>
      <c r="G62" s="25">
        <f t="shared" si="6"/>
        <v>150.68</v>
      </c>
      <c r="H62" s="25">
        <f t="shared" si="6"/>
        <v>752.19</v>
      </c>
      <c r="I62" s="25">
        <f t="shared" si="6"/>
        <v>68.7</v>
      </c>
      <c r="J62" s="25">
        <f t="shared" si="6"/>
        <v>6.3460000000000001</v>
      </c>
      <c r="K62" s="25">
        <f t="shared" si="6"/>
        <v>88.72</v>
      </c>
      <c r="L62" s="25">
        <f t="shared" si="6"/>
        <v>8.8699999999999992</v>
      </c>
    </row>
    <row r="63" spans="1:12" ht="15.75">
      <c r="A63" s="20"/>
      <c r="B63" s="53" t="s">
        <v>38</v>
      </c>
      <c r="C63" s="45"/>
      <c r="D63" s="47"/>
      <c r="E63" s="45"/>
      <c r="F63" s="20"/>
      <c r="G63" s="20"/>
      <c r="H63" s="20"/>
      <c r="I63" s="20"/>
      <c r="J63" s="20"/>
      <c r="K63" s="20"/>
      <c r="L63" s="20"/>
    </row>
    <row r="64" spans="1:12" ht="15.75">
      <c r="A64" s="20">
        <v>1</v>
      </c>
      <c r="B64" s="52" t="s">
        <v>56</v>
      </c>
      <c r="C64" s="45">
        <v>50</v>
      </c>
      <c r="D64" s="47">
        <v>2.2000000000000002</v>
      </c>
      <c r="E64" s="20">
        <v>0.28999999999999998</v>
      </c>
      <c r="F64" s="20">
        <v>0.95</v>
      </c>
      <c r="G64" s="20">
        <v>2.57</v>
      </c>
      <c r="H64" s="20">
        <v>19.8</v>
      </c>
      <c r="I64" s="20">
        <v>8</v>
      </c>
      <c r="J64" s="20">
        <v>7.4999999999999997E-2</v>
      </c>
      <c r="K64" s="20">
        <v>17.2</v>
      </c>
      <c r="L64" s="20">
        <v>0.86</v>
      </c>
    </row>
    <row r="65" spans="1:12" ht="15.75">
      <c r="A65" s="45">
        <v>2</v>
      </c>
      <c r="B65" s="48" t="s">
        <v>73</v>
      </c>
      <c r="C65" s="45">
        <v>50</v>
      </c>
      <c r="D65" s="47">
        <v>25.46</v>
      </c>
      <c r="E65" s="61">
        <v>7.78</v>
      </c>
      <c r="F65" s="62">
        <v>5.78</v>
      </c>
      <c r="G65" s="62">
        <v>7.85</v>
      </c>
      <c r="H65" s="62">
        <v>114.38</v>
      </c>
      <c r="I65" s="62">
        <v>0.08</v>
      </c>
      <c r="J65" s="62">
        <v>0.05</v>
      </c>
      <c r="K65" s="62">
        <v>21.88</v>
      </c>
      <c r="L65" s="63">
        <v>0.75</v>
      </c>
    </row>
    <row r="66" spans="1:12" ht="15.75">
      <c r="A66" s="20">
        <v>3</v>
      </c>
      <c r="B66" s="59" t="s">
        <v>74</v>
      </c>
      <c r="C66" s="45" t="s">
        <v>52</v>
      </c>
      <c r="D66" s="47">
        <v>7.95</v>
      </c>
      <c r="E66" s="20">
        <v>13.38</v>
      </c>
      <c r="F66" s="20">
        <v>17.27</v>
      </c>
      <c r="G66" s="20">
        <v>38.42</v>
      </c>
      <c r="H66" s="20">
        <v>358.98</v>
      </c>
      <c r="I66" s="20">
        <v>0</v>
      </c>
      <c r="J66" s="20">
        <v>0.1</v>
      </c>
      <c r="K66" s="20">
        <v>23.3</v>
      </c>
      <c r="L66" s="20">
        <v>1.2</v>
      </c>
    </row>
    <row r="67" spans="1:12" ht="15.75">
      <c r="A67" s="20">
        <v>4</v>
      </c>
      <c r="B67" s="49" t="s">
        <v>53</v>
      </c>
      <c r="C67" s="45">
        <v>40</v>
      </c>
      <c r="D67" s="47">
        <v>2.83</v>
      </c>
      <c r="E67" s="45">
        <v>2.64</v>
      </c>
      <c r="F67" s="20">
        <v>0.48</v>
      </c>
      <c r="G67" s="20">
        <v>13.68</v>
      </c>
      <c r="H67" s="20">
        <v>66</v>
      </c>
      <c r="I67" s="20">
        <v>0</v>
      </c>
      <c r="J67" s="20">
        <v>0.16800000000000001</v>
      </c>
      <c r="K67" s="20">
        <v>17.600000000000001</v>
      </c>
      <c r="L67" s="20">
        <v>4.68</v>
      </c>
    </row>
    <row r="68" spans="1:12" ht="15.75">
      <c r="A68" s="20">
        <v>5</v>
      </c>
      <c r="B68" s="48" t="s">
        <v>22</v>
      </c>
      <c r="C68" s="45">
        <v>200</v>
      </c>
      <c r="D68" s="47">
        <v>1.98</v>
      </c>
      <c r="E68" s="54">
        <v>4.84</v>
      </c>
      <c r="F68" s="11">
        <v>5.46</v>
      </c>
      <c r="G68" s="11">
        <v>52.72</v>
      </c>
      <c r="H68" s="11">
        <v>132</v>
      </c>
      <c r="I68" s="11">
        <v>50</v>
      </c>
      <c r="J68" s="11">
        <v>6</v>
      </c>
      <c r="K68" s="11">
        <v>0.1</v>
      </c>
      <c r="L68" s="11">
        <v>1.7</v>
      </c>
    </row>
    <row r="69" spans="1:12" ht="15.75">
      <c r="A69" s="20"/>
      <c r="B69" s="51" t="s">
        <v>23</v>
      </c>
      <c r="C69" s="45"/>
      <c r="D69" s="25">
        <f>SUM(D64:D68)</f>
        <v>40.419999999999995</v>
      </c>
      <c r="E69" s="25">
        <f t="shared" ref="E69:L69" si="7">SUM(E64:E68)</f>
        <v>28.930000000000003</v>
      </c>
      <c r="F69" s="25">
        <f t="shared" si="7"/>
        <v>29.94</v>
      </c>
      <c r="G69" s="25">
        <f t="shared" si="7"/>
        <v>115.24000000000001</v>
      </c>
      <c r="H69" s="25">
        <f t="shared" si="7"/>
        <v>691.16000000000008</v>
      </c>
      <c r="I69" s="25">
        <f t="shared" si="7"/>
        <v>58.08</v>
      </c>
      <c r="J69" s="25">
        <f t="shared" si="7"/>
        <v>6.3929999999999998</v>
      </c>
      <c r="K69" s="25">
        <f t="shared" si="7"/>
        <v>80.079999999999984</v>
      </c>
      <c r="L69" s="25">
        <f t="shared" si="7"/>
        <v>9.19</v>
      </c>
    </row>
    <row r="70" spans="1:12" ht="15.75">
      <c r="A70" s="20"/>
      <c r="B70" s="53" t="s">
        <v>40</v>
      </c>
      <c r="C70" s="45"/>
      <c r="D70" s="47"/>
      <c r="E70" s="20"/>
      <c r="F70" s="20"/>
      <c r="G70" s="20"/>
      <c r="H70" s="20"/>
      <c r="I70" s="20"/>
      <c r="J70" s="20"/>
      <c r="K70" s="20"/>
      <c r="L70" s="20"/>
    </row>
    <row r="71" spans="1:12" ht="15.75">
      <c r="A71" s="20">
        <v>1</v>
      </c>
      <c r="B71" s="48" t="s">
        <v>75</v>
      </c>
      <c r="C71" s="45" t="s">
        <v>76</v>
      </c>
      <c r="D71" s="47">
        <v>25.93</v>
      </c>
      <c r="E71" s="20">
        <v>13.11</v>
      </c>
      <c r="F71" s="20">
        <v>11.74</v>
      </c>
      <c r="G71" s="20">
        <v>0.79</v>
      </c>
      <c r="H71" s="20">
        <v>266.73</v>
      </c>
      <c r="I71" s="20">
        <v>0.6</v>
      </c>
      <c r="J71" s="20">
        <v>0.14000000000000001</v>
      </c>
      <c r="K71" s="20">
        <v>124.9</v>
      </c>
      <c r="L71" s="20">
        <v>0.7</v>
      </c>
    </row>
    <row r="72" spans="1:12" ht="15.75">
      <c r="A72" s="20">
        <v>2</v>
      </c>
      <c r="B72" s="48" t="s">
        <v>53</v>
      </c>
      <c r="C72" s="45">
        <v>40</v>
      </c>
      <c r="D72" s="47">
        <v>2.83</v>
      </c>
      <c r="E72" s="20">
        <v>2.64</v>
      </c>
      <c r="F72" s="20">
        <v>0.48</v>
      </c>
      <c r="G72" s="20">
        <v>13.68</v>
      </c>
      <c r="H72" s="20">
        <v>66</v>
      </c>
      <c r="I72" s="20">
        <v>0</v>
      </c>
      <c r="J72" s="20">
        <v>0.16800000000000001</v>
      </c>
      <c r="K72" s="20">
        <v>17.600000000000001</v>
      </c>
      <c r="L72" s="20">
        <v>4.68</v>
      </c>
    </row>
    <row r="73" spans="1:12" ht="16.5">
      <c r="A73" s="20">
        <v>3</v>
      </c>
      <c r="B73" s="48" t="s">
        <v>77</v>
      </c>
      <c r="C73" s="45">
        <v>50</v>
      </c>
      <c r="D73" s="47">
        <v>7.9</v>
      </c>
      <c r="E73" s="56">
        <v>3.18</v>
      </c>
      <c r="F73" s="56">
        <v>3.9</v>
      </c>
      <c r="G73" s="56">
        <v>3.6</v>
      </c>
      <c r="H73" s="56">
        <v>274</v>
      </c>
      <c r="I73" s="20">
        <v>0</v>
      </c>
      <c r="J73" s="20">
        <v>0.16800000000000001</v>
      </c>
      <c r="K73" s="20">
        <v>17.600000000000001</v>
      </c>
      <c r="L73" s="20">
        <v>4.68</v>
      </c>
    </row>
    <row r="74" spans="1:12" ht="15.75">
      <c r="A74" s="20">
        <v>4</v>
      </c>
      <c r="B74" s="49" t="s">
        <v>78</v>
      </c>
      <c r="C74" s="45">
        <v>200</v>
      </c>
      <c r="D74" s="47">
        <v>8.9499999999999993</v>
      </c>
      <c r="E74" s="20">
        <v>5.5</v>
      </c>
      <c r="F74" s="20">
        <v>14</v>
      </c>
      <c r="G74" s="20">
        <v>73</v>
      </c>
      <c r="H74" s="20">
        <v>134</v>
      </c>
      <c r="I74" s="20">
        <v>50</v>
      </c>
      <c r="J74" s="20">
        <v>6</v>
      </c>
      <c r="K74" s="20">
        <v>0.1</v>
      </c>
      <c r="L74" s="20">
        <v>1.7</v>
      </c>
    </row>
    <row r="75" spans="1:12" ht="15.75">
      <c r="A75" s="20"/>
      <c r="B75" s="51" t="s">
        <v>23</v>
      </c>
      <c r="C75" s="45"/>
      <c r="D75" s="25">
        <f>SUM(D71:D74)</f>
        <v>45.61</v>
      </c>
      <c r="E75" s="64">
        <f t="shared" ref="E75:L75" si="8">SUM(E71:E74)</f>
        <v>24.43</v>
      </c>
      <c r="F75" s="64">
        <f t="shared" si="8"/>
        <v>30.12</v>
      </c>
      <c r="G75" s="64">
        <f t="shared" si="8"/>
        <v>91.07</v>
      </c>
      <c r="H75" s="64">
        <f t="shared" si="8"/>
        <v>740.73</v>
      </c>
      <c r="I75" s="64">
        <f t="shared" si="8"/>
        <v>50.6</v>
      </c>
      <c r="J75" s="64">
        <f t="shared" si="8"/>
        <v>6.476</v>
      </c>
      <c r="K75" s="64">
        <f t="shared" si="8"/>
        <v>160.19999999999999</v>
      </c>
      <c r="L75" s="64">
        <f t="shared" si="8"/>
        <v>11.759999999999998</v>
      </c>
    </row>
    <row r="76" spans="1:12" ht="15.75">
      <c r="A76" s="20"/>
      <c r="B76" s="53" t="s">
        <v>42</v>
      </c>
      <c r="C76" s="45"/>
      <c r="D76" s="45"/>
      <c r="E76" s="20"/>
      <c r="F76" s="20"/>
      <c r="G76" s="20"/>
      <c r="H76" s="20"/>
      <c r="I76" s="20"/>
      <c r="J76" s="20"/>
      <c r="K76" s="20"/>
      <c r="L76" s="20"/>
    </row>
    <row r="77" spans="1:12" ht="15.75">
      <c r="A77" s="20">
        <v>1</v>
      </c>
      <c r="B77" s="48" t="s">
        <v>49</v>
      </c>
      <c r="C77" s="45">
        <v>50</v>
      </c>
      <c r="D77" s="47">
        <v>1.66</v>
      </c>
      <c r="E77" s="20">
        <v>0.74</v>
      </c>
      <c r="F77" s="20">
        <v>3.7</v>
      </c>
      <c r="G77" s="20">
        <v>4.0599999999999996</v>
      </c>
      <c r="H77" s="20">
        <v>51.16</v>
      </c>
      <c r="I77" s="20">
        <v>18.7</v>
      </c>
      <c r="J77" s="20">
        <v>1.7999999999999999E-2</v>
      </c>
      <c r="K77" s="20">
        <v>23.3</v>
      </c>
      <c r="L77" s="20">
        <v>0.3</v>
      </c>
    </row>
    <row r="78" spans="1:12" ht="15.75">
      <c r="A78" s="45">
        <v>2</v>
      </c>
      <c r="B78" s="48" t="s">
        <v>79</v>
      </c>
      <c r="C78" s="45">
        <v>150</v>
      </c>
      <c r="D78" s="45">
        <v>8.66</v>
      </c>
      <c r="E78" s="45">
        <v>18.52</v>
      </c>
      <c r="F78" s="45">
        <v>7.41</v>
      </c>
      <c r="G78" s="45">
        <v>48.02</v>
      </c>
      <c r="H78" s="45">
        <v>319.27999999999997</v>
      </c>
      <c r="I78" s="45">
        <v>12.3</v>
      </c>
      <c r="J78" s="45">
        <v>0.1</v>
      </c>
      <c r="K78" s="45">
        <v>63</v>
      </c>
      <c r="L78" s="45">
        <v>4.5999999999999996</v>
      </c>
    </row>
    <row r="79" spans="1:12" ht="15.75">
      <c r="A79" s="20">
        <v>3</v>
      </c>
      <c r="B79" s="48" t="s">
        <v>80</v>
      </c>
      <c r="C79" s="45" t="s">
        <v>81</v>
      </c>
      <c r="D79" s="47">
        <v>15.99</v>
      </c>
      <c r="E79" s="20">
        <v>7.55</v>
      </c>
      <c r="F79" s="20">
        <v>8.4700000000000006</v>
      </c>
      <c r="G79" s="20">
        <v>0</v>
      </c>
      <c r="H79" s="20">
        <v>106.21</v>
      </c>
      <c r="I79" s="20">
        <v>0</v>
      </c>
      <c r="J79" s="20">
        <v>0.1</v>
      </c>
      <c r="K79" s="20">
        <v>23.3</v>
      </c>
      <c r="L79" s="20">
        <v>1.2</v>
      </c>
    </row>
    <row r="80" spans="1:12" ht="15.75">
      <c r="A80" s="20">
        <v>4</v>
      </c>
      <c r="B80" s="48" t="s">
        <v>53</v>
      </c>
      <c r="C80" s="45">
        <v>40</v>
      </c>
      <c r="D80" s="47">
        <v>2.83</v>
      </c>
      <c r="E80" s="20">
        <v>2.64</v>
      </c>
      <c r="F80" s="20">
        <v>0.48</v>
      </c>
      <c r="G80" s="20">
        <v>13.68</v>
      </c>
      <c r="H80" s="20">
        <v>66</v>
      </c>
      <c r="I80" s="20">
        <v>0</v>
      </c>
      <c r="J80" s="20">
        <v>0.16800000000000001</v>
      </c>
      <c r="K80" s="20">
        <v>17.600000000000001</v>
      </c>
      <c r="L80" s="20">
        <v>4.68</v>
      </c>
    </row>
    <row r="81" spans="1:12" ht="15.75">
      <c r="A81" s="20">
        <v>5</v>
      </c>
      <c r="B81" s="48" t="s">
        <v>22</v>
      </c>
      <c r="C81" s="45">
        <v>200</v>
      </c>
      <c r="D81" s="47">
        <v>1.98</v>
      </c>
      <c r="E81" s="20">
        <v>4.84</v>
      </c>
      <c r="F81" s="20">
        <v>5.46</v>
      </c>
      <c r="G81" s="20">
        <v>52.72</v>
      </c>
      <c r="H81" s="20">
        <v>132</v>
      </c>
      <c r="I81" s="20">
        <v>50</v>
      </c>
      <c r="J81" s="20">
        <v>6</v>
      </c>
      <c r="K81" s="20">
        <v>0.1</v>
      </c>
      <c r="L81" s="20">
        <v>1.7</v>
      </c>
    </row>
    <row r="82" spans="1:12" ht="15.75">
      <c r="A82" s="20"/>
      <c r="B82" s="51" t="s">
        <v>23</v>
      </c>
      <c r="C82" s="45"/>
      <c r="D82" s="25">
        <f>SUM(D77:D81)</f>
        <v>31.12</v>
      </c>
      <c r="E82" s="25">
        <f t="shared" ref="E82:L82" si="9">SUM(E77:E81)</f>
        <v>34.29</v>
      </c>
      <c r="F82" s="25">
        <f t="shared" si="9"/>
        <v>25.52</v>
      </c>
      <c r="G82" s="25">
        <f t="shared" si="9"/>
        <v>118.48</v>
      </c>
      <c r="H82" s="25">
        <f t="shared" si="9"/>
        <v>674.64999999999986</v>
      </c>
      <c r="I82" s="25">
        <f t="shared" si="9"/>
        <v>81</v>
      </c>
      <c r="J82" s="25">
        <f t="shared" si="9"/>
        <v>6.3860000000000001</v>
      </c>
      <c r="K82" s="25">
        <f t="shared" si="9"/>
        <v>127.29999999999998</v>
      </c>
      <c r="L82" s="25">
        <f t="shared" si="9"/>
        <v>12.479999999999999</v>
      </c>
    </row>
    <row r="83" spans="1:12" ht="15.75">
      <c r="A83" s="20"/>
      <c r="B83" s="53" t="s">
        <v>82</v>
      </c>
      <c r="C83" s="45"/>
      <c r="D83" s="47"/>
      <c r="E83" s="45"/>
      <c r="F83" s="20"/>
      <c r="G83" s="20"/>
      <c r="H83" s="20"/>
      <c r="I83" s="20"/>
      <c r="J83" s="20"/>
      <c r="K83" s="20"/>
      <c r="L83" s="20"/>
    </row>
    <row r="84" spans="1:12" ht="15.75">
      <c r="A84" s="20">
        <v>1</v>
      </c>
      <c r="B84" s="48" t="s">
        <v>83</v>
      </c>
      <c r="C84" s="45" t="s">
        <v>63</v>
      </c>
      <c r="D84" s="47">
        <v>11.37</v>
      </c>
      <c r="E84" s="45">
        <v>13.38</v>
      </c>
      <c r="F84" s="20">
        <v>17.27</v>
      </c>
      <c r="G84" s="20">
        <v>38.42</v>
      </c>
      <c r="H84" s="20">
        <v>258.98</v>
      </c>
      <c r="I84" s="20">
        <v>0</v>
      </c>
      <c r="J84" s="20">
        <v>0.1</v>
      </c>
      <c r="K84" s="20">
        <v>23.3</v>
      </c>
      <c r="L84" s="20">
        <v>1.2</v>
      </c>
    </row>
    <row r="85" spans="1:12" ht="15.75">
      <c r="A85" s="20">
        <v>2</v>
      </c>
      <c r="B85" s="60" t="s">
        <v>84</v>
      </c>
      <c r="C85" s="20">
        <v>20</v>
      </c>
      <c r="D85" s="47">
        <v>10.18</v>
      </c>
      <c r="E85" s="20">
        <v>4.83</v>
      </c>
      <c r="F85" s="20">
        <v>5.91</v>
      </c>
      <c r="G85" s="20">
        <v>7.0000000000000007E-2</v>
      </c>
      <c r="H85" s="20">
        <v>72.599999999999994</v>
      </c>
      <c r="I85" s="20">
        <v>2</v>
      </c>
      <c r="J85" s="20">
        <v>14.1</v>
      </c>
      <c r="K85" s="20">
        <v>3.58</v>
      </c>
      <c r="L85" s="20">
        <v>2.4</v>
      </c>
    </row>
    <row r="86" spans="1:12" ht="15.75">
      <c r="A86" s="20">
        <v>3</v>
      </c>
      <c r="B86" s="48" t="s">
        <v>53</v>
      </c>
      <c r="C86" s="45">
        <v>40</v>
      </c>
      <c r="D86" s="47">
        <v>2.83</v>
      </c>
      <c r="E86" s="45">
        <v>2.64</v>
      </c>
      <c r="F86" s="20">
        <v>0.48</v>
      </c>
      <c r="G86" s="20">
        <v>13.68</v>
      </c>
      <c r="H86" s="20">
        <v>66</v>
      </c>
      <c r="I86" s="20">
        <v>0</v>
      </c>
      <c r="J86" s="20">
        <v>0.16800000000000001</v>
      </c>
      <c r="K86" s="20">
        <v>17.600000000000001</v>
      </c>
      <c r="L86" s="20">
        <v>4.68</v>
      </c>
    </row>
    <row r="87" spans="1:12" ht="15.75">
      <c r="A87" s="20">
        <v>4</v>
      </c>
      <c r="B87" s="48" t="s">
        <v>22</v>
      </c>
      <c r="C87" s="45">
        <v>200</v>
      </c>
      <c r="D87" s="47">
        <v>1.98</v>
      </c>
      <c r="E87" s="45">
        <v>0</v>
      </c>
      <c r="F87" s="20">
        <v>0</v>
      </c>
      <c r="G87" s="20">
        <v>93.75</v>
      </c>
      <c r="H87" s="20">
        <v>132</v>
      </c>
      <c r="I87" s="20">
        <v>0</v>
      </c>
      <c r="J87" s="20">
        <v>0.01</v>
      </c>
      <c r="K87" s="20">
        <v>1.7</v>
      </c>
      <c r="L87" s="20">
        <v>10.050000000000001</v>
      </c>
    </row>
    <row r="88" spans="1:12" ht="16.5">
      <c r="A88" s="45">
        <v>5</v>
      </c>
      <c r="B88" s="48" t="s">
        <v>85</v>
      </c>
      <c r="C88" s="45">
        <v>75</v>
      </c>
      <c r="D88" s="47">
        <v>10</v>
      </c>
      <c r="E88" s="50">
        <v>4</v>
      </c>
      <c r="F88" s="50">
        <v>4.55</v>
      </c>
      <c r="G88" s="50">
        <v>49.96</v>
      </c>
      <c r="H88" s="50">
        <v>213</v>
      </c>
      <c r="I88" s="45">
        <v>0</v>
      </c>
      <c r="J88" s="47">
        <v>0.16800000000000001</v>
      </c>
      <c r="K88" s="47">
        <v>17.600000000000001</v>
      </c>
      <c r="L88" s="47">
        <v>4.68</v>
      </c>
    </row>
    <row r="89" spans="1:12" ht="15.75">
      <c r="A89" s="20"/>
      <c r="B89" s="51" t="s">
        <v>23</v>
      </c>
      <c r="C89" s="45"/>
      <c r="D89" s="25">
        <f t="shared" ref="D89:L89" si="10">SUM(D84:D88)</f>
        <v>36.36</v>
      </c>
      <c r="E89" s="64">
        <f t="shared" si="10"/>
        <v>24.85</v>
      </c>
      <c r="F89" s="64">
        <f t="shared" si="10"/>
        <v>28.21</v>
      </c>
      <c r="G89" s="64">
        <f t="shared" si="10"/>
        <v>195.88000000000002</v>
      </c>
      <c r="H89" s="64">
        <f t="shared" si="10"/>
        <v>742.58</v>
      </c>
      <c r="I89" s="64">
        <f t="shared" si="10"/>
        <v>2</v>
      </c>
      <c r="J89" s="64">
        <f t="shared" si="10"/>
        <v>14.545999999999998</v>
      </c>
      <c r="K89" s="64">
        <f t="shared" si="10"/>
        <v>63.780000000000008</v>
      </c>
      <c r="L89" s="64">
        <f t="shared" si="10"/>
        <v>23.009999999999998</v>
      </c>
    </row>
    <row r="90" spans="1:12" ht="15.75">
      <c r="A90" s="20"/>
      <c r="B90" s="53" t="s">
        <v>86</v>
      </c>
      <c r="C90" s="45"/>
      <c r="D90" s="47"/>
      <c r="E90" s="45"/>
      <c r="F90" s="20"/>
      <c r="G90" s="20"/>
      <c r="H90" s="20"/>
      <c r="I90" s="20"/>
      <c r="J90" s="20"/>
      <c r="K90" s="20"/>
      <c r="L90" s="20"/>
    </row>
    <row r="91" spans="1:12" ht="15.75">
      <c r="A91" s="20">
        <v>1</v>
      </c>
      <c r="B91" s="48" t="s">
        <v>59</v>
      </c>
      <c r="C91" s="45">
        <v>40</v>
      </c>
      <c r="D91" s="45">
        <v>1.67</v>
      </c>
      <c r="E91" s="20">
        <v>0.8</v>
      </c>
      <c r="F91" s="20">
        <v>2.1800000000000002</v>
      </c>
      <c r="G91" s="20">
        <v>4.38</v>
      </c>
      <c r="H91" s="20">
        <v>40.76</v>
      </c>
      <c r="I91" s="20">
        <v>18.7</v>
      </c>
      <c r="J91" s="20">
        <v>1.7999999999999999E-2</v>
      </c>
      <c r="K91" s="20">
        <v>23.3</v>
      </c>
      <c r="L91" s="20">
        <v>0.3</v>
      </c>
    </row>
    <row r="92" spans="1:12" ht="15.75">
      <c r="A92" s="20">
        <v>2</v>
      </c>
      <c r="B92" s="48" t="s">
        <v>87</v>
      </c>
      <c r="C92" s="45">
        <v>50.5</v>
      </c>
      <c r="D92" s="47">
        <v>11.75</v>
      </c>
      <c r="E92" s="20">
        <v>6.97</v>
      </c>
      <c r="F92" s="20">
        <v>3.28</v>
      </c>
      <c r="G92" s="20">
        <v>0.21</v>
      </c>
      <c r="H92" s="20">
        <v>58.29</v>
      </c>
      <c r="I92" s="20">
        <v>8</v>
      </c>
      <c r="J92" s="20">
        <v>7.4999999999999997E-2</v>
      </c>
      <c r="K92" s="20">
        <v>17.2</v>
      </c>
      <c r="L92" s="20">
        <v>0.86</v>
      </c>
    </row>
    <row r="93" spans="1:12" ht="15.75">
      <c r="A93" s="20">
        <v>3</v>
      </c>
      <c r="B93" s="48" t="s">
        <v>51</v>
      </c>
      <c r="C93" s="45" t="s">
        <v>52</v>
      </c>
      <c r="D93" s="47">
        <v>4.62</v>
      </c>
      <c r="E93" s="20">
        <v>9.0399999999999991</v>
      </c>
      <c r="F93" s="20">
        <v>8.5299999999999994</v>
      </c>
      <c r="G93" s="20">
        <v>60.58</v>
      </c>
      <c r="H93" s="20">
        <v>360.24</v>
      </c>
      <c r="I93" s="20">
        <v>0</v>
      </c>
      <c r="J93" s="20">
        <v>0.02</v>
      </c>
      <c r="K93" s="20">
        <v>9</v>
      </c>
      <c r="L93" s="20">
        <v>0.6</v>
      </c>
    </row>
    <row r="94" spans="1:12" ht="15.75">
      <c r="A94" s="20">
        <v>4</v>
      </c>
      <c r="B94" s="49" t="s">
        <v>53</v>
      </c>
      <c r="C94" s="45">
        <v>40</v>
      </c>
      <c r="D94" s="47">
        <v>2.83</v>
      </c>
      <c r="E94" s="45">
        <v>2.64</v>
      </c>
      <c r="F94" s="20">
        <v>0.48</v>
      </c>
      <c r="G94" s="20">
        <v>13.68</v>
      </c>
      <c r="H94" s="20">
        <v>66</v>
      </c>
      <c r="I94" s="20">
        <v>0</v>
      </c>
      <c r="J94" s="20">
        <v>0.16800000000000001</v>
      </c>
      <c r="K94" s="20">
        <v>17.600000000000001</v>
      </c>
      <c r="L94" s="20">
        <v>4.68</v>
      </c>
    </row>
    <row r="95" spans="1:12" ht="15.75">
      <c r="A95" s="20">
        <v>5</v>
      </c>
      <c r="B95" s="48" t="s">
        <v>88</v>
      </c>
      <c r="C95" s="45">
        <v>200</v>
      </c>
      <c r="D95" s="47">
        <v>20.32</v>
      </c>
      <c r="E95" s="54">
        <v>4.84</v>
      </c>
      <c r="F95" s="11">
        <v>5.46</v>
      </c>
      <c r="G95" s="11">
        <v>52.72</v>
      </c>
      <c r="H95" s="11">
        <v>132</v>
      </c>
      <c r="I95" s="11">
        <v>50</v>
      </c>
      <c r="J95" s="11">
        <v>6</v>
      </c>
      <c r="K95" s="11">
        <v>0.1</v>
      </c>
      <c r="L95" s="11">
        <v>1.7</v>
      </c>
    </row>
    <row r="96" spans="1:12" ht="15.75">
      <c r="A96" s="20">
        <v>6</v>
      </c>
      <c r="B96" s="49" t="s">
        <v>26</v>
      </c>
      <c r="C96" s="45">
        <v>57</v>
      </c>
      <c r="D96" s="47">
        <v>8.83</v>
      </c>
      <c r="E96" s="45">
        <v>0.44</v>
      </c>
      <c r="F96" s="20">
        <v>0.44</v>
      </c>
      <c r="G96" s="20">
        <v>10.78</v>
      </c>
      <c r="H96" s="20">
        <v>51.7</v>
      </c>
      <c r="I96" s="20">
        <v>28</v>
      </c>
      <c r="J96" s="20">
        <v>9.2999999999999999E-2</v>
      </c>
      <c r="K96" s="20">
        <v>44.4</v>
      </c>
      <c r="L96" s="20">
        <v>0.8</v>
      </c>
    </row>
    <row r="97" spans="1:12" ht="15.75">
      <c r="A97" s="20"/>
      <c r="B97" s="51" t="s">
        <v>23</v>
      </c>
      <c r="C97" s="45"/>
      <c r="D97" s="25">
        <f>SUM(D91:D96)</f>
        <v>50.019999999999996</v>
      </c>
      <c r="E97" s="25">
        <f t="shared" ref="E97:L97" si="11">SUM(E91:E96)</f>
        <v>24.73</v>
      </c>
      <c r="F97" s="25">
        <f t="shared" si="11"/>
        <v>20.37</v>
      </c>
      <c r="G97" s="25">
        <f t="shared" si="11"/>
        <v>142.35</v>
      </c>
      <c r="H97" s="25">
        <f t="shared" si="11"/>
        <v>708.99</v>
      </c>
      <c r="I97" s="25">
        <f t="shared" si="11"/>
        <v>104.7</v>
      </c>
      <c r="J97" s="25">
        <f t="shared" si="11"/>
        <v>6.3739999999999997</v>
      </c>
      <c r="K97" s="25">
        <f t="shared" si="11"/>
        <v>111.6</v>
      </c>
      <c r="L97" s="25">
        <f t="shared" si="11"/>
        <v>8.94</v>
      </c>
    </row>
    <row r="98" spans="1:12" ht="15.75">
      <c r="A98" s="24"/>
      <c r="B98" s="51" t="s">
        <v>45</v>
      </c>
      <c r="C98" s="65"/>
      <c r="D98" s="25">
        <f t="shared" ref="D98:L98" si="12">D20+D28+D35+D42+D49+D55+D62+D69+D75+D82+D89+D97</f>
        <v>481.25</v>
      </c>
      <c r="E98" s="25">
        <f t="shared" si="12"/>
        <v>308.99000000000007</v>
      </c>
      <c r="F98" s="25">
        <f t="shared" si="12"/>
        <v>343.92999999999995</v>
      </c>
      <c r="G98" s="25">
        <f t="shared" si="12"/>
        <v>1675.31</v>
      </c>
      <c r="H98" s="25">
        <f t="shared" si="12"/>
        <v>8450.5499999999993</v>
      </c>
      <c r="I98" s="25">
        <f t="shared" si="12"/>
        <v>770.14</v>
      </c>
      <c r="J98" s="25">
        <f t="shared" si="12"/>
        <v>85.070999999999984</v>
      </c>
      <c r="K98" s="25">
        <f t="shared" si="12"/>
        <v>1238.9299999999998</v>
      </c>
      <c r="L98" s="25">
        <f t="shared" si="12"/>
        <v>151.97</v>
      </c>
    </row>
    <row r="99" spans="1:12" ht="15.75">
      <c r="A99" s="33"/>
      <c r="B99" s="66"/>
      <c r="C99" s="67"/>
      <c r="D99" s="66"/>
      <c r="E99" s="33" t="s">
        <v>65</v>
      </c>
      <c r="F99" s="33"/>
      <c r="G99" s="33"/>
      <c r="H99" s="33"/>
      <c r="I99" s="33"/>
      <c r="J99" s="33"/>
      <c r="K99" s="33"/>
      <c r="L99" s="33"/>
    </row>
    <row r="100" spans="1:12" ht="15.75">
      <c r="A100" s="33"/>
      <c r="B100" s="69" t="s">
        <v>89</v>
      </c>
      <c r="C100" s="70"/>
      <c r="D100" s="71">
        <f>D98/12</f>
        <v>40.104166666666664</v>
      </c>
      <c r="E100" s="72"/>
      <c r="F100" s="72"/>
      <c r="G100" s="72"/>
      <c r="H100" s="72"/>
      <c r="I100" s="72"/>
      <c r="J100" s="72"/>
      <c r="K100" s="33"/>
      <c r="L100" s="33"/>
    </row>
    <row r="101" spans="1:12" ht="30" customHeight="1">
      <c r="A101" s="36"/>
      <c r="B101" s="73" t="s">
        <v>90</v>
      </c>
      <c r="C101" s="73"/>
      <c r="D101" s="73"/>
      <c r="E101" s="73"/>
      <c r="F101" s="73"/>
      <c r="G101" s="73"/>
      <c r="H101" s="73"/>
      <c r="I101" s="73"/>
      <c r="J101" s="73"/>
      <c r="K101" s="36"/>
      <c r="L101" s="36"/>
    </row>
    <row r="102" spans="1:12" ht="15.75" customHeight="1">
      <c r="A102" s="36"/>
      <c r="B102" s="73" t="s">
        <v>91</v>
      </c>
      <c r="C102" s="73"/>
      <c r="D102" s="73"/>
      <c r="E102" s="73"/>
      <c r="F102" s="73"/>
      <c r="G102" s="73"/>
      <c r="H102" s="73"/>
      <c r="I102" s="73"/>
      <c r="J102" s="73"/>
      <c r="K102" s="36"/>
      <c r="L102" s="36"/>
    </row>
    <row r="103" spans="1:12">
      <c r="A103" s="36"/>
      <c r="B103" s="73"/>
      <c r="C103" s="73"/>
      <c r="D103" s="73"/>
      <c r="E103" s="73"/>
      <c r="F103" s="73"/>
      <c r="G103" s="73"/>
      <c r="H103" s="73"/>
      <c r="I103" s="73"/>
      <c r="J103" s="73"/>
      <c r="K103" s="36"/>
      <c r="L103" s="36"/>
    </row>
    <row r="104" spans="1:12">
      <c r="A104" s="36"/>
      <c r="C104" s="68"/>
      <c r="D104" s="37"/>
      <c r="E104" s="36"/>
      <c r="F104" s="36"/>
      <c r="G104" s="36"/>
      <c r="H104" s="36"/>
      <c r="I104" s="36"/>
      <c r="J104" s="36"/>
      <c r="K104" s="36"/>
      <c r="L104" s="36"/>
    </row>
    <row r="105" spans="1:12">
      <c r="A105" s="36"/>
      <c r="C105" s="68"/>
      <c r="D105" s="37"/>
      <c r="E105" s="36"/>
      <c r="F105" s="36"/>
      <c r="G105" s="36"/>
      <c r="H105" s="36"/>
      <c r="I105" s="36"/>
      <c r="J105" s="36"/>
      <c r="K105" s="36"/>
      <c r="L105" s="36"/>
    </row>
    <row r="106" spans="1:12">
      <c r="A106" s="36"/>
      <c r="C106" s="68"/>
      <c r="D106" s="37"/>
      <c r="E106" s="36"/>
      <c r="F106" s="36"/>
      <c r="G106" s="36"/>
      <c r="H106" s="36"/>
      <c r="I106" s="36"/>
      <c r="J106" s="36"/>
      <c r="K106" s="36"/>
      <c r="L106" s="36"/>
    </row>
    <row r="107" spans="1:12">
      <c r="A107" s="36"/>
      <c r="C107" s="68"/>
      <c r="D107" s="37"/>
      <c r="E107" s="36"/>
      <c r="F107" s="36"/>
      <c r="G107" s="36"/>
      <c r="H107" s="36"/>
      <c r="I107" s="36"/>
      <c r="J107" s="36"/>
      <c r="K107" s="36"/>
      <c r="L107" s="36"/>
    </row>
    <row r="108" spans="1:12">
      <c r="A108" s="36"/>
      <c r="C108" s="68"/>
      <c r="D108" s="37"/>
      <c r="E108" s="36"/>
      <c r="F108" s="36"/>
      <c r="G108" s="36"/>
      <c r="H108" s="36"/>
      <c r="I108" s="36"/>
      <c r="J108" s="36"/>
      <c r="K108" s="36"/>
      <c r="L108" s="36"/>
    </row>
    <row r="109" spans="1:12">
      <c r="A109" s="36"/>
      <c r="C109" s="68"/>
      <c r="D109" s="37"/>
      <c r="E109" s="36"/>
      <c r="F109" s="36"/>
      <c r="G109" s="36"/>
      <c r="H109" s="36"/>
      <c r="I109" s="36"/>
      <c r="J109" s="36"/>
      <c r="K109" s="36"/>
      <c r="L109" s="36"/>
    </row>
    <row r="110" spans="1:12">
      <c r="A110" s="36"/>
      <c r="C110" s="68"/>
      <c r="D110" s="37"/>
      <c r="E110" s="36"/>
      <c r="F110" s="36"/>
      <c r="G110" s="36"/>
      <c r="H110" s="36"/>
      <c r="I110" s="36"/>
      <c r="J110" s="36"/>
      <c r="K110" s="36"/>
      <c r="L110" s="36"/>
    </row>
    <row r="111" spans="1:12">
      <c r="A111" s="36"/>
      <c r="C111" s="68"/>
      <c r="D111" s="37"/>
      <c r="E111" s="36"/>
      <c r="F111" s="36"/>
      <c r="G111" s="36"/>
      <c r="H111" s="36"/>
      <c r="I111" s="36"/>
      <c r="J111" s="36"/>
      <c r="K111" s="36"/>
      <c r="L111" s="36"/>
    </row>
    <row r="112" spans="1:12">
      <c r="A112" s="36"/>
      <c r="C112" s="68"/>
      <c r="D112" s="37"/>
      <c r="E112" s="36"/>
      <c r="F112" s="36"/>
      <c r="G112" s="36"/>
      <c r="H112" s="36"/>
      <c r="I112" s="36"/>
      <c r="J112" s="36"/>
      <c r="K112" s="36"/>
      <c r="L112" s="36"/>
    </row>
    <row r="113" spans="1:12">
      <c r="A113" s="36"/>
      <c r="C113" s="68"/>
      <c r="D113" s="37"/>
      <c r="E113" s="36"/>
      <c r="F113" s="36"/>
      <c r="G113" s="36"/>
      <c r="H113" s="36"/>
      <c r="I113" s="36"/>
      <c r="J113" s="36"/>
      <c r="K113" s="36"/>
      <c r="L113" s="36"/>
    </row>
    <row r="114" spans="1:12">
      <c r="A114" s="36"/>
      <c r="C114" s="68"/>
      <c r="D114" s="37"/>
      <c r="E114" s="36"/>
      <c r="F114" s="36"/>
      <c r="G114" s="36"/>
      <c r="H114" s="36"/>
      <c r="I114" s="36"/>
      <c r="J114" s="36"/>
      <c r="K114" s="36"/>
      <c r="L114" s="36"/>
    </row>
    <row r="115" spans="1:12">
      <c r="A115" s="36"/>
      <c r="C115" s="68"/>
      <c r="D115" s="37"/>
      <c r="E115" s="36"/>
      <c r="F115" s="36"/>
      <c r="G115" s="36"/>
      <c r="H115" s="36"/>
      <c r="I115" s="36"/>
      <c r="J115" s="36"/>
      <c r="K115" s="36"/>
      <c r="L115" s="36"/>
    </row>
    <row r="116" spans="1:12">
      <c r="A116" s="36"/>
      <c r="C116" s="68"/>
      <c r="D116" s="37"/>
      <c r="E116" s="36"/>
      <c r="F116" s="36"/>
      <c r="G116" s="36"/>
      <c r="H116" s="36"/>
      <c r="I116" s="36"/>
      <c r="J116" s="36"/>
      <c r="K116" s="36"/>
      <c r="L116" s="36"/>
    </row>
    <row r="117" spans="1:12">
      <c r="A117" s="36"/>
      <c r="C117" s="68"/>
      <c r="D117" s="37"/>
      <c r="E117" s="36"/>
      <c r="F117" s="36"/>
      <c r="G117" s="36"/>
      <c r="H117" s="36"/>
      <c r="I117" s="36"/>
      <c r="J117" s="36"/>
      <c r="K117" s="36"/>
      <c r="L117" s="36"/>
    </row>
    <row r="118" spans="1:12">
      <c r="A118" s="36"/>
      <c r="C118" s="68"/>
      <c r="D118" s="37"/>
      <c r="E118" s="36"/>
      <c r="F118" s="36"/>
      <c r="G118" s="36"/>
      <c r="H118" s="36"/>
      <c r="I118" s="36"/>
      <c r="J118" s="36"/>
      <c r="K118" s="36"/>
      <c r="L118" s="36"/>
    </row>
    <row r="119" spans="1:12">
      <c r="A119" s="36"/>
      <c r="C119" s="68"/>
      <c r="D119" s="37"/>
      <c r="E119" s="36"/>
      <c r="F119" s="36"/>
      <c r="G119" s="36"/>
      <c r="H119" s="36"/>
      <c r="I119" s="36"/>
      <c r="J119" s="36"/>
      <c r="K119" s="36"/>
      <c r="L119" s="36"/>
    </row>
    <row r="120" spans="1:12">
      <c r="A120" s="36"/>
      <c r="C120" s="68"/>
      <c r="D120" s="37"/>
      <c r="E120" s="36"/>
      <c r="F120" s="36"/>
      <c r="G120" s="36"/>
      <c r="H120" s="36"/>
      <c r="I120" s="36"/>
      <c r="J120" s="36"/>
      <c r="K120" s="36"/>
      <c r="L120" s="36"/>
    </row>
    <row r="121" spans="1:12">
      <c r="A121" s="36"/>
      <c r="C121" s="68"/>
      <c r="D121" s="37"/>
      <c r="E121" s="36"/>
      <c r="F121" s="36"/>
      <c r="G121" s="36"/>
      <c r="H121" s="36"/>
      <c r="I121" s="36"/>
      <c r="J121" s="36"/>
      <c r="K121" s="36"/>
      <c r="L121" s="36"/>
    </row>
    <row r="122" spans="1:12">
      <c r="A122" s="36"/>
      <c r="C122" s="68"/>
      <c r="D122" s="37"/>
      <c r="E122" s="36"/>
      <c r="F122" s="36"/>
      <c r="G122" s="36"/>
      <c r="H122" s="36"/>
      <c r="I122" s="36"/>
      <c r="J122" s="36"/>
      <c r="K122" s="36"/>
      <c r="L122" s="36"/>
    </row>
    <row r="123" spans="1:12">
      <c r="A123" s="36"/>
      <c r="D123" s="38"/>
    </row>
    <row r="124" spans="1:12">
      <c r="A124" s="36"/>
      <c r="D124" s="38"/>
    </row>
    <row r="125" spans="1:12">
      <c r="A125" s="36"/>
      <c r="D125" s="38"/>
    </row>
    <row r="126" spans="1:12">
      <c r="D126" s="38"/>
    </row>
    <row r="127" spans="1:12">
      <c r="D127" s="38"/>
    </row>
    <row r="128" spans="1:12">
      <c r="D128" s="38"/>
    </row>
    <row r="129" spans="4:4">
      <c r="D129" s="38"/>
    </row>
    <row r="130" spans="4:4">
      <c r="D130" s="38"/>
    </row>
    <row r="131" spans="4:4">
      <c r="D131" s="38"/>
    </row>
    <row r="132" spans="4:4">
      <c r="D132" s="38"/>
    </row>
    <row r="133" spans="4:4">
      <c r="D133" s="38"/>
    </row>
    <row r="134" spans="4:4">
      <c r="D134" s="38"/>
    </row>
    <row r="135" spans="4:4">
      <c r="D135" s="38"/>
    </row>
    <row r="136" spans="4:4">
      <c r="D136" s="38"/>
    </row>
  </sheetData>
  <mergeCells count="10">
    <mergeCell ref="A9:L9"/>
    <mergeCell ref="I11:L11"/>
    <mergeCell ref="B102:J103"/>
    <mergeCell ref="B101:J101"/>
    <mergeCell ref="G1:L1"/>
    <mergeCell ref="G2:L2"/>
    <mergeCell ref="G3:L3"/>
    <mergeCell ref="A4:C4"/>
    <mergeCell ref="G4:L4"/>
    <mergeCell ref="A5:B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9"/>
  <sheetViews>
    <sheetView tabSelected="1" workbookViewId="0">
      <selection activeCell="B74" sqref="B74"/>
    </sheetView>
  </sheetViews>
  <sheetFormatPr defaultRowHeight="15"/>
  <cols>
    <col min="1" max="1" width="6" customWidth="1"/>
    <col min="2" max="2" width="41.5703125" customWidth="1"/>
    <col min="3" max="3" width="7.7109375" customWidth="1"/>
    <col min="4" max="4" width="11.28515625" style="8" customWidth="1"/>
    <col min="5" max="6" width="8" customWidth="1"/>
    <col min="7" max="7" width="10" customWidth="1"/>
    <col min="8" max="8" width="9.85546875" customWidth="1"/>
  </cols>
  <sheetData>
    <row r="1" spans="1:12" ht="18">
      <c r="A1" s="1"/>
      <c r="B1" s="2"/>
      <c r="C1" s="1"/>
      <c r="D1" s="3"/>
      <c r="F1" s="1"/>
      <c r="G1" s="4" t="s">
        <v>0</v>
      </c>
      <c r="H1" s="4"/>
      <c r="I1" s="4"/>
      <c r="J1" s="4"/>
      <c r="K1" s="4"/>
      <c r="L1" s="4"/>
    </row>
    <row r="2" spans="1:12" ht="18">
      <c r="A2" s="5"/>
      <c r="B2" s="5"/>
      <c r="C2" s="5"/>
      <c r="D2" s="5"/>
      <c r="E2" s="5"/>
      <c r="F2" s="1"/>
      <c r="G2" s="4" t="s">
        <v>1</v>
      </c>
      <c r="H2" s="4"/>
      <c r="I2" s="4"/>
      <c r="J2" s="4"/>
      <c r="K2" s="4"/>
      <c r="L2" s="4"/>
    </row>
    <row r="3" spans="1:12" ht="18">
      <c r="A3" s="6"/>
      <c r="B3" s="6"/>
      <c r="C3" s="1"/>
      <c r="D3" s="3"/>
      <c r="F3" s="1"/>
      <c r="G3" s="4" t="s">
        <v>2</v>
      </c>
      <c r="H3" s="4"/>
      <c r="I3" s="4"/>
      <c r="J3" s="4"/>
      <c r="K3" s="4"/>
      <c r="L3" s="4"/>
    </row>
    <row r="4" spans="1:12" ht="18">
      <c r="A4" s="5"/>
      <c r="B4" s="5"/>
      <c r="C4" s="5"/>
      <c r="D4" s="3"/>
      <c r="F4" s="1"/>
      <c r="G4" s="4" t="s">
        <v>3</v>
      </c>
      <c r="H4" s="4"/>
      <c r="I4" s="4"/>
      <c r="J4" s="4"/>
      <c r="K4" s="4"/>
      <c r="L4" s="4"/>
    </row>
    <row r="5" spans="1:12" ht="18">
      <c r="A5" s="5"/>
      <c r="B5" s="5"/>
      <c r="C5" s="7"/>
      <c r="D5" s="3"/>
      <c r="F5" s="1"/>
      <c r="H5" s="1"/>
      <c r="I5" s="1"/>
    </row>
    <row r="7" spans="1:12">
      <c r="B7" s="9" t="s">
        <v>4</v>
      </c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ht="15.75">
      <c r="A9" s="11" t="s">
        <v>5</v>
      </c>
      <c r="B9" s="11" t="s">
        <v>6</v>
      </c>
      <c r="C9" s="12" t="s">
        <v>7</v>
      </c>
      <c r="D9" s="13" t="s">
        <v>8</v>
      </c>
      <c r="E9" s="12" t="s">
        <v>9</v>
      </c>
      <c r="F9" s="11" t="s">
        <v>10</v>
      </c>
      <c r="G9" s="14" t="s">
        <v>11</v>
      </c>
      <c r="H9" s="14" t="s">
        <v>12</v>
      </c>
      <c r="I9" s="15" t="s">
        <v>13</v>
      </c>
      <c r="J9" s="15"/>
      <c r="K9" s="15"/>
      <c r="L9" s="15"/>
    </row>
    <row r="10" spans="1:12" ht="15.75">
      <c r="A10" s="16" t="s">
        <v>14</v>
      </c>
      <c r="B10" s="16"/>
      <c r="C10" s="17"/>
      <c r="D10" s="18"/>
      <c r="E10" s="17"/>
      <c r="F10" s="16"/>
      <c r="G10" s="19"/>
      <c r="H10" s="19"/>
      <c r="I10" s="20" t="s">
        <v>15</v>
      </c>
      <c r="J10" s="20" t="s">
        <v>16</v>
      </c>
      <c r="K10" s="20" t="s">
        <v>17</v>
      </c>
      <c r="L10" s="20" t="s">
        <v>18</v>
      </c>
    </row>
    <row r="11" spans="1:12" ht="15.75">
      <c r="A11" s="21" t="s">
        <v>19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3"/>
    </row>
    <row r="12" spans="1:12" s="75" customFormat="1" ht="15.75">
      <c r="A12" s="20">
        <v>1</v>
      </c>
      <c r="B12" s="84" t="s">
        <v>20</v>
      </c>
      <c r="C12" s="20">
        <v>250</v>
      </c>
      <c r="D12" s="47">
        <v>5.82</v>
      </c>
      <c r="E12" s="20">
        <v>4.93</v>
      </c>
      <c r="F12" s="20">
        <v>8</v>
      </c>
      <c r="G12" s="20">
        <v>32.6</v>
      </c>
      <c r="H12" s="20">
        <v>216.85</v>
      </c>
      <c r="I12" s="20">
        <v>9.1</v>
      </c>
      <c r="J12" s="20">
        <v>0.1</v>
      </c>
      <c r="K12" s="20">
        <v>39.9</v>
      </c>
      <c r="L12" s="20">
        <v>1</v>
      </c>
    </row>
    <row r="13" spans="1:12" s="75" customFormat="1" ht="15.75">
      <c r="A13" s="20">
        <v>2</v>
      </c>
      <c r="B13" s="57" t="s">
        <v>21</v>
      </c>
      <c r="C13" s="20">
        <v>40</v>
      </c>
      <c r="D13" s="47">
        <v>3.5</v>
      </c>
      <c r="E13" s="20">
        <v>2.64</v>
      </c>
      <c r="F13" s="20">
        <v>0.48</v>
      </c>
      <c r="G13" s="20">
        <v>13.68</v>
      </c>
      <c r="H13" s="20">
        <v>66</v>
      </c>
      <c r="I13" s="20">
        <v>0</v>
      </c>
      <c r="J13" s="20">
        <v>0.16800000000000001</v>
      </c>
      <c r="K13" s="20">
        <v>17.600000000000001</v>
      </c>
      <c r="L13" s="20">
        <v>4.68</v>
      </c>
    </row>
    <row r="14" spans="1:12" s="75" customFormat="1" ht="15.75">
      <c r="A14" s="20">
        <v>3</v>
      </c>
      <c r="B14" s="57" t="s">
        <v>22</v>
      </c>
      <c r="C14" s="20">
        <v>200</v>
      </c>
      <c r="D14" s="47">
        <v>1.98</v>
      </c>
      <c r="E14" s="20">
        <v>0</v>
      </c>
      <c r="F14" s="20">
        <v>0</v>
      </c>
      <c r="G14" s="20">
        <v>93.75</v>
      </c>
      <c r="H14" s="20">
        <v>132</v>
      </c>
      <c r="I14" s="20">
        <v>50</v>
      </c>
      <c r="J14" s="20">
        <v>6</v>
      </c>
      <c r="K14" s="20">
        <v>0.1</v>
      </c>
      <c r="L14" s="20">
        <v>1.7</v>
      </c>
    </row>
    <row r="15" spans="1:12" ht="15.75">
      <c r="A15" s="20"/>
      <c r="B15" s="26" t="s">
        <v>23</v>
      </c>
      <c r="C15" s="20"/>
      <c r="D15" s="27">
        <f>D12+D13+D14</f>
        <v>11.3</v>
      </c>
      <c r="E15" s="28">
        <f t="shared" ref="E15:L15" si="0">SUM(E12:E14)</f>
        <v>7.57</v>
      </c>
      <c r="F15" s="28">
        <f t="shared" si="0"/>
        <v>8.48</v>
      </c>
      <c r="G15" s="28">
        <f t="shared" si="0"/>
        <v>140.03</v>
      </c>
      <c r="H15" s="28">
        <f t="shared" si="0"/>
        <v>414.85</v>
      </c>
      <c r="I15" s="28">
        <f t="shared" si="0"/>
        <v>59.1</v>
      </c>
      <c r="J15" s="28">
        <f t="shared" si="0"/>
        <v>6.2679999999999998</v>
      </c>
      <c r="K15" s="28">
        <f t="shared" si="0"/>
        <v>57.6</v>
      </c>
      <c r="L15" s="28">
        <f t="shared" si="0"/>
        <v>7.38</v>
      </c>
    </row>
    <row r="16" spans="1:12" ht="15.75">
      <c r="A16" s="21" t="s">
        <v>24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3"/>
    </row>
    <row r="17" spans="1:12" s="75" customFormat="1" ht="15.75">
      <c r="A17" s="20">
        <v>1</v>
      </c>
      <c r="B17" s="57" t="s">
        <v>25</v>
      </c>
      <c r="C17" s="20">
        <v>250</v>
      </c>
      <c r="D17" s="47">
        <v>5.64</v>
      </c>
      <c r="E17" s="20">
        <v>5.95</v>
      </c>
      <c r="F17" s="20">
        <v>9.1300000000000008</v>
      </c>
      <c r="G17" s="20">
        <v>33.549999999999997</v>
      </c>
      <c r="H17" s="20">
        <v>232.73</v>
      </c>
      <c r="I17" s="20">
        <v>17.600000000000001</v>
      </c>
      <c r="J17" s="20">
        <v>0.05</v>
      </c>
      <c r="K17" s="20">
        <v>51.2</v>
      </c>
      <c r="L17" s="20">
        <v>0.8</v>
      </c>
    </row>
    <row r="18" spans="1:12" s="75" customFormat="1" ht="15.75">
      <c r="A18" s="20">
        <v>2</v>
      </c>
      <c r="B18" s="57" t="s">
        <v>21</v>
      </c>
      <c r="C18" s="20">
        <v>40</v>
      </c>
      <c r="D18" s="47">
        <v>3.5</v>
      </c>
      <c r="E18" s="20">
        <v>2.64</v>
      </c>
      <c r="F18" s="20">
        <v>0.48</v>
      </c>
      <c r="G18" s="20">
        <v>13.68</v>
      </c>
      <c r="H18" s="20">
        <v>66</v>
      </c>
      <c r="I18" s="20">
        <v>0</v>
      </c>
      <c r="J18" s="20">
        <v>0.16800000000000001</v>
      </c>
      <c r="K18" s="20">
        <v>17.600000000000001</v>
      </c>
      <c r="L18" s="20">
        <v>4.68</v>
      </c>
    </row>
    <row r="19" spans="1:12" s="75" customFormat="1" ht="15.75">
      <c r="A19" s="20">
        <v>3</v>
      </c>
      <c r="B19" s="57" t="s">
        <v>22</v>
      </c>
      <c r="C19" s="20">
        <v>200</v>
      </c>
      <c r="D19" s="47">
        <v>1.98</v>
      </c>
      <c r="E19" s="20">
        <v>0</v>
      </c>
      <c r="F19" s="20">
        <v>0</v>
      </c>
      <c r="G19" s="20">
        <v>93.75</v>
      </c>
      <c r="H19" s="20">
        <v>132</v>
      </c>
      <c r="I19" s="20">
        <v>6</v>
      </c>
      <c r="J19" s="20">
        <v>0.01</v>
      </c>
      <c r="K19" s="20">
        <v>1.7</v>
      </c>
      <c r="L19" s="20">
        <v>0.05</v>
      </c>
    </row>
    <row r="20" spans="1:12" s="75" customFormat="1" ht="15.75">
      <c r="A20" s="20">
        <v>4</v>
      </c>
      <c r="B20" s="60" t="s">
        <v>26</v>
      </c>
      <c r="C20" s="20">
        <v>150</v>
      </c>
      <c r="D20" s="47">
        <v>23.26</v>
      </c>
      <c r="E20" s="20">
        <v>0.44</v>
      </c>
      <c r="F20" s="20">
        <v>0.44</v>
      </c>
      <c r="G20" s="20">
        <v>10.78</v>
      </c>
      <c r="H20" s="20">
        <v>51.7</v>
      </c>
      <c r="I20" s="20">
        <v>28</v>
      </c>
      <c r="J20" s="20">
        <v>9.2999999999999999E-2</v>
      </c>
      <c r="K20" s="20">
        <v>44.4</v>
      </c>
      <c r="L20" s="20">
        <v>0.8</v>
      </c>
    </row>
    <row r="21" spans="1:12" ht="15.75">
      <c r="A21" s="20"/>
      <c r="B21" s="26" t="s">
        <v>23</v>
      </c>
      <c r="C21" s="20"/>
      <c r="D21" s="27">
        <f>D17+D18+D19+D20</f>
        <v>34.380000000000003</v>
      </c>
      <c r="E21" s="29">
        <f>SUM(E17:E20)</f>
        <v>9.0299999999999994</v>
      </c>
      <c r="F21" s="29">
        <f>SUM(F17:F20)</f>
        <v>10.050000000000001</v>
      </c>
      <c r="G21" s="29">
        <f>SUM(G17:G20)</f>
        <v>151.76</v>
      </c>
      <c r="H21" s="29">
        <f>SUM(H17:H20)</f>
        <v>482.43</v>
      </c>
      <c r="I21" s="29">
        <f>SUM(I17:I20)</f>
        <v>51.6</v>
      </c>
      <c r="J21" s="29">
        <f>SUM(J17:J20)</f>
        <v>0.32100000000000006</v>
      </c>
      <c r="K21" s="29">
        <f>SUM(K17:K20)</f>
        <v>114.9</v>
      </c>
      <c r="L21" s="29">
        <f>SUM(L17:L20)</f>
        <v>6.3299999999999992</v>
      </c>
    </row>
    <row r="22" spans="1:12" ht="15.75">
      <c r="A22" s="21" t="s">
        <v>27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3"/>
    </row>
    <row r="23" spans="1:12" s="75" customFormat="1" ht="15.75">
      <c r="A23" s="20">
        <v>1</v>
      </c>
      <c r="B23" s="84" t="s">
        <v>28</v>
      </c>
      <c r="C23" s="20">
        <v>250</v>
      </c>
      <c r="D23" s="47">
        <v>9.5</v>
      </c>
      <c r="E23" s="20">
        <v>10.199999999999999</v>
      </c>
      <c r="F23" s="20">
        <v>10.7</v>
      </c>
      <c r="G23" s="20">
        <v>35.78</v>
      </c>
      <c r="H23" s="20">
        <v>281.60000000000002</v>
      </c>
      <c r="I23" s="20">
        <v>9.1</v>
      </c>
      <c r="J23" s="20">
        <v>0.1</v>
      </c>
      <c r="K23" s="20">
        <v>39.9</v>
      </c>
      <c r="L23" s="20">
        <v>1</v>
      </c>
    </row>
    <row r="24" spans="1:12" s="75" customFormat="1" ht="15.75">
      <c r="A24" s="20">
        <v>2</v>
      </c>
      <c r="B24" s="57" t="s">
        <v>21</v>
      </c>
      <c r="C24" s="20">
        <v>40</v>
      </c>
      <c r="D24" s="47">
        <v>3.5</v>
      </c>
      <c r="E24" s="20">
        <v>2.64</v>
      </c>
      <c r="F24" s="20">
        <v>0.48</v>
      </c>
      <c r="G24" s="20">
        <v>13.68</v>
      </c>
      <c r="H24" s="20">
        <v>66</v>
      </c>
      <c r="I24" s="20"/>
      <c r="J24" s="20">
        <v>0.16800000000000001</v>
      </c>
      <c r="K24" s="20">
        <v>17.600000000000001</v>
      </c>
      <c r="L24" s="20">
        <v>4.68</v>
      </c>
    </row>
    <row r="25" spans="1:12" s="75" customFormat="1" ht="15.75">
      <c r="A25" s="20">
        <v>3</v>
      </c>
      <c r="B25" s="57" t="s">
        <v>29</v>
      </c>
      <c r="C25" s="20">
        <v>200</v>
      </c>
      <c r="D25" s="47">
        <v>5.09</v>
      </c>
      <c r="E25" s="20">
        <v>5.5</v>
      </c>
      <c r="F25" s="20">
        <v>14</v>
      </c>
      <c r="G25" s="20">
        <v>73</v>
      </c>
      <c r="H25" s="20">
        <v>134</v>
      </c>
      <c r="I25" s="20">
        <v>50</v>
      </c>
      <c r="J25" s="20">
        <v>6</v>
      </c>
      <c r="K25" s="20">
        <v>0.1</v>
      </c>
      <c r="L25" s="20">
        <v>1.7</v>
      </c>
    </row>
    <row r="26" spans="1:12" s="75" customFormat="1" ht="16.5">
      <c r="A26" s="20">
        <v>4</v>
      </c>
      <c r="B26" s="48" t="s">
        <v>77</v>
      </c>
      <c r="C26" s="45">
        <v>50</v>
      </c>
      <c r="D26" s="47">
        <v>7.9</v>
      </c>
      <c r="E26" s="56">
        <v>3.18</v>
      </c>
      <c r="F26" s="56">
        <v>3.9</v>
      </c>
      <c r="G26" s="56">
        <v>3.6</v>
      </c>
      <c r="H26" s="56">
        <v>274</v>
      </c>
      <c r="I26" s="20">
        <v>0</v>
      </c>
      <c r="J26" s="20">
        <v>0.16800000000000001</v>
      </c>
      <c r="K26" s="20">
        <v>17.600000000000001</v>
      </c>
      <c r="L26" s="20">
        <v>4.68</v>
      </c>
    </row>
    <row r="27" spans="1:12" ht="15.75">
      <c r="A27" s="20"/>
      <c r="B27" s="26" t="s">
        <v>23</v>
      </c>
      <c r="C27" s="20"/>
      <c r="D27" s="27">
        <f>D23+D24+D25+D26</f>
        <v>25.990000000000002</v>
      </c>
      <c r="E27" s="27">
        <f t="shared" ref="E27:L27" si="1">E23+E24+E25+E26</f>
        <v>21.52</v>
      </c>
      <c r="F27" s="27">
        <f t="shared" si="1"/>
        <v>29.08</v>
      </c>
      <c r="G27" s="27">
        <f t="shared" si="1"/>
        <v>126.06</v>
      </c>
      <c r="H27" s="27">
        <f t="shared" si="1"/>
        <v>755.6</v>
      </c>
      <c r="I27" s="27">
        <f t="shared" si="1"/>
        <v>59.1</v>
      </c>
      <c r="J27" s="27">
        <f t="shared" si="1"/>
        <v>6.4359999999999999</v>
      </c>
      <c r="K27" s="27">
        <f t="shared" si="1"/>
        <v>75.2</v>
      </c>
      <c r="L27" s="27">
        <f t="shared" si="1"/>
        <v>12.059999999999999</v>
      </c>
    </row>
    <row r="28" spans="1:12" ht="15.75">
      <c r="A28" s="21" t="s">
        <v>30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3"/>
    </row>
    <row r="29" spans="1:12" s="75" customFormat="1" ht="15.75">
      <c r="A29" s="20">
        <v>1</v>
      </c>
      <c r="B29" s="83" t="s">
        <v>31</v>
      </c>
      <c r="C29" s="20">
        <v>250</v>
      </c>
      <c r="D29" s="47">
        <v>5.75</v>
      </c>
      <c r="E29" s="20">
        <v>5.85</v>
      </c>
      <c r="F29" s="20">
        <v>7.43</v>
      </c>
      <c r="G29" s="20">
        <v>47.38</v>
      </c>
      <c r="H29" s="20">
        <v>272.75</v>
      </c>
      <c r="I29" s="20">
        <v>4.9000000000000004</v>
      </c>
      <c r="J29" s="20">
        <v>0.1</v>
      </c>
      <c r="K29" s="20">
        <v>58.9</v>
      </c>
      <c r="L29" s="20">
        <v>1.85</v>
      </c>
    </row>
    <row r="30" spans="1:12" s="75" customFormat="1" ht="15.75">
      <c r="A30" s="20">
        <v>2</v>
      </c>
      <c r="B30" s="57" t="s">
        <v>21</v>
      </c>
      <c r="C30" s="20">
        <v>40</v>
      </c>
      <c r="D30" s="47">
        <v>3.5</v>
      </c>
      <c r="E30" s="20">
        <v>2.64</v>
      </c>
      <c r="F30" s="20">
        <v>0.48</v>
      </c>
      <c r="G30" s="20">
        <v>13.68</v>
      </c>
      <c r="H30" s="20">
        <v>66</v>
      </c>
      <c r="I30" s="20"/>
      <c r="J30" s="20">
        <v>0.16800000000000001</v>
      </c>
      <c r="K30" s="20">
        <v>17.600000000000001</v>
      </c>
      <c r="L30" s="20">
        <v>4.68</v>
      </c>
    </row>
    <row r="31" spans="1:12" s="75" customFormat="1" ht="15.75">
      <c r="A31" s="20">
        <v>3</v>
      </c>
      <c r="B31" s="60" t="s">
        <v>44</v>
      </c>
      <c r="C31" s="20">
        <v>200</v>
      </c>
      <c r="D31" s="47">
        <v>3.62</v>
      </c>
      <c r="E31" s="20">
        <v>0</v>
      </c>
      <c r="F31" s="20">
        <v>0</v>
      </c>
      <c r="G31" s="20">
        <v>40.880000000000003</v>
      </c>
      <c r="H31" s="20">
        <v>143.53</v>
      </c>
      <c r="I31" s="20">
        <v>6</v>
      </c>
      <c r="J31" s="20">
        <v>0.01</v>
      </c>
      <c r="K31" s="20">
        <v>1.7</v>
      </c>
      <c r="L31" s="20">
        <v>0.05</v>
      </c>
    </row>
    <row r="32" spans="1:12" ht="15.75">
      <c r="A32" s="20"/>
      <c r="B32" s="26" t="s">
        <v>23</v>
      </c>
      <c r="C32" s="20"/>
      <c r="D32" s="25">
        <f>D29+D30+D31</f>
        <v>12.870000000000001</v>
      </c>
      <c r="E32" s="74">
        <f t="shared" ref="E32:L32" si="2">SUM(E29:E31)</f>
        <v>8.49</v>
      </c>
      <c r="F32" s="74">
        <f t="shared" si="2"/>
        <v>7.91</v>
      </c>
      <c r="G32" s="74">
        <f t="shared" si="2"/>
        <v>101.94</v>
      </c>
      <c r="H32" s="74">
        <f t="shared" si="2"/>
        <v>482.28</v>
      </c>
      <c r="I32" s="74">
        <f t="shared" si="2"/>
        <v>10.9</v>
      </c>
      <c r="J32" s="74">
        <f t="shared" si="2"/>
        <v>0.27800000000000002</v>
      </c>
      <c r="K32" s="74">
        <f t="shared" si="2"/>
        <v>78.2</v>
      </c>
      <c r="L32" s="74">
        <f t="shared" si="2"/>
        <v>6.5799999999999992</v>
      </c>
    </row>
    <row r="33" spans="1:12" ht="15.75">
      <c r="A33" s="21" t="s">
        <v>32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3"/>
    </row>
    <row r="34" spans="1:12" s="75" customFormat="1" ht="15.75">
      <c r="A34" s="20">
        <v>1</v>
      </c>
      <c r="B34" s="60" t="s">
        <v>33</v>
      </c>
      <c r="C34" s="20">
        <v>250</v>
      </c>
      <c r="D34" s="47">
        <v>6.55</v>
      </c>
      <c r="E34" s="20">
        <v>4.28</v>
      </c>
      <c r="F34" s="20">
        <v>7.53</v>
      </c>
      <c r="G34" s="20">
        <v>28.18</v>
      </c>
      <c r="H34" s="20">
        <v>290.93</v>
      </c>
      <c r="I34" s="20">
        <v>17.600000000000001</v>
      </c>
      <c r="J34" s="20">
        <v>0.05</v>
      </c>
      <c r="K34" s="20">
        <v>51.2</v>
      </c>
      <c r="L34" s="20">
        <v>0.8</v>
      </c>
    </row>
    <row r="35" spans="1:12" s="75" customFormat="1" ht="15.75">
      <c r="A35" s="20">
        <v>2</v>
      </c>
      <c r="B35" s="57" t="s">
        <v>21</v>
      </c>
      <c r="C35" s="20">
        <v>40</v>
      </c>
      <c r="D35" s="47">
        <v>3.5</v>
      </c>
      <c r="E35" s="11">
        <v>2.64</v>
      </c>
      <c r="F35" s="11">
        <v>0.48</v>
      </c>
      <c r="G35" s="11">
        <v>13.68</v>
      </c>
      <c r="H35" s="11">
        <v>66</v>
      </c>
      <c r="I35" s="11"/>
      <c r="J35" s="11">
        <v>0.16800000000000001</v>
      </c>
      <c r="K35" s="11">
        <v>17.600000000000001</v>
      </c>
      <c r="L35" s="11">
        <v>4.68</v>
      </c>
    </row>
    <row r="36" spans="1:12" s="75" customFormat="1" ht="15.75">
      <c r="A36" s="20">
        <v>3</v>
      </c>
      <c r="B36" s="60" t="s">
        <v>22</v>
      </c>
      <c r="C36" s="20">
        <v>200</v>
      </c>
      <c r="D36" s="47">
        <v>1.98</v>
      </c>
      <c r="E36" s="20">
        <v>0</v>
      </c>
      <c r="F36" s="20">
        <v>0</v>
      </c>
      <c r="G36" s="20">
        <v>93.75</v>
      </c>
      <c r="H36" s="20">
        <v>132</v>
      </c>
      <c r="I36" s="20">
        <v>6</v>
      </c>
      <c r="J36" s="20">
        <v>0.01</v>
      </c>
      <c r="K36" s="20">
        <v>1.7</v>
      </c>
      <c r="L36" s="20">
        <v>10.050000000000001</v>
      </c>
    </row>
    <row r="37" spans="1:12" s="75" customFormat="1" ht="15.75">
      <c r="A37" s="20">
        <v>4</v>
      </c>
      <c r="B37" s="79" t="s">
        <v>92</v>
      </c>
      <c r="C37" s="45">
        <v>30</v>
      </c>
      <c r="D37" s="45">
        <v>5.79</v>
      </c>
      <c r="E37" s="80"/>
      <c r="F37" s="81"/>
      <c r="G37" s="81"/>
      <c r="H37" s="82"/>
      <c r="I37" s="82"/>
      <c r="J37" s="82"/>
      <c r="K37" s="82"/>
      <c r="L37" s="82"/>
    </row>
    <row r="38" spans="1:12" ht="15.75">
      <c r="A38" s="20"/>
      <c r="B38" s="26" t="s">
        <v>23</v>
      </c>
      <c r="C38" s="24"/>
      <c r="D38" s="25">
        <f>D34+D35+D36+D37</f>
        <v>17.82</v>
      </c>
      <c r="E38" s="24">
        <f>SUM(E34:E36)</f>
        <v>6.92</v>
      </c>
      <c r="F38" s="24">
        <f>SUM(F34:F36)</f>
        <v>8.01</v>
      </c>
      <c r="G38" s="24">
        <f>SUM(G34:G36)</f>
        <v>135.61000000000001</v>
      </c>
      <c r="H38" s="24">
        <f>SUM(H34:H36)</f>
        <v>488.93</v>
      </c>
      <c r="I38" s="24">
        <f>SUM(I34:I36)</f>
        <v>23.6</v>
      </c>
      <c r="J38" s="24">
        <f>SUM(J34:J36)</f>
        <v>0.22800000000000004</v>
      </c>
      <c r="K38" s="24">
        <f>SUM(K34:K36)</f>
        <v>70.500000000000014</v>
      </c>
      <c r="L38" s="24">
        <f>SUM(L34:L36)</f>
        <v>15.530000000000001</v>
      </c>
    </row>
    <row r="39" spans="1:12" ht="15.75">
      <c r="A39" s="21" t="s">
        <v>34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3"/>
    </row>
    <row r="40" spans="1:12" s="75" customFormat="1" ht="15.75">
      <c r="A40" s="20">
        <v>1</v>
      </c>
      <c r="B40" s="78" t="s">
        <v>35</v>
      </c>
      <c r="C40" s="20">
        <v>250</v>
      </c>
      <c r="D40" s="47">
        <v>5.53</v>
      </c>
      <c r="E40" s="20">
        <v>5.05</v>
      </c>
      <c r="F40" s="20">
        <v>7.68</v>
      </c>
      <c r="G40" s="20">
        <v>43.38</v>
      </c>
      <c r="H40" s="20">
        <v>253.6</v>
      </c>
      <c r="I40" s="20">
        <v>9.1999999999999993</v>
      </c>
      <c r="J40" s="20">
        <v>0.1</v>
      </c>
      <c r="K40" s="20">
        <v>33.700000000000003</v>
      </c>
      <c r="L40" s="20">
        <v>1.2</v>
      </c>
    </row>
    <row r="41" spans="1:12" s="75" customFormat="1" ht="15.75">
      <c r="A41" s="20">
        <v>2</v>
      </c>
      <c r="B41" s="57" t="s">
        <v>21</v>
      </c>
      <c r="C41" s="20">
        <v>40</v>
      </c>
      <c r="D41" s="47">
        <v>3.5</v>
      </c>
      <c r="E41" s="11">
        <v>2.64</v>
      </c>
      <c r="F41" s="11">
        <v>0.48</v>
      </c>
      <c r="G41" s="11">
        <v>13.68</v>
      </c>
      <c r="H41" s="11">
        <v>66</v>
      </c>
      <c r="I41" s="11"/>
      <c r="J41" s="11">
        <v>0.16800000000000001</v>
      </c>
      <c r="K41" s="11">
        <v>17.600000000000001</v>
      </c>
      <c r="L41" s="11">
        <v>4.68</v>
      </c>
    </row>
    <row r="42" spans="1:12" s="75" customFormat="1" ht="15.75">
      <c r="A42" s="20">
        <v>3</v>
      </c>
      <c r="B42" s="49" t="s">
        <v>78</v>
      </c>
      <c r="C42" s="45">
        <v>200</v>
      </c>
      <c r="D42" s="47">
        <v>8.9499999999999993</v>
      </c>
      <c r="E42" s="20">
        <v>5.5</v>
      </c>
      <c r="F42" s="20">
        <v>14</v>
      </c>
      <c r="G42" s="20">
        <v>73</v>
      </c>
      <c r="H42" s="20">
        <v>134</v>
      </c>
      <c r="I42" s="20">
        <v>50</v>
      </c>
      <c r="J42" s="20">
        <v>6</v>
      </c>
      <c r="K42" s="20">
        <v>0.1</v>
      </c>
      <c r="L42" s="20">
        <v>1.7</v>
      </c>
    </row>
    <row r="43" spans="1:12" ht="15.75">
      <c r="A43" s="20"/>
      <c r="B43" s="26" t="s">
        <v>23</v>
      </c>
      <c r="C43" s="20"/>
      <c r="D43" s="25">
        <f>D40+D41+D42</f>
        <v>17.98</v>
      </c>
      <c r="E43" s="24">
        <f t="shared" ref="E43:L43" si="3">SUM(E40:E42)</f>
        <v>13.19</v>
      </c>
      <c r="F43" s="24">
        <f t="shared" si="3"/>
        <v>22.16</v>
      </c>
      <c r="G43" s="24">
        <f t="shared" si="3"/>
        <v>130.06</v>
      </c>
      <c r="H43" s="24">
        <f t="shared" si="3"/>
        <v>453.6</v>
      </c>
      <c r="I43" s="24">
        <f t="shared" si="3"/>
        <v>59.2</v>
      </c>
      <c r="J43" s="24">
        <f t="shared" si="3"/>
        <v>6.2679999999999998</v>
      </c>
      <c r="K43" s="24">
        <f t="shared" si="3"/>
        <v>51.400000000000006</v>
      </c>
      <c r="L43" s="24">
        <f t="shared" si="3"/>
        <v>7.58</v>
      </c>
    </row>
    <row r="44" spans="1:12" ht="15.75">
      <c r="A44" s="21" t="s">
        <v>36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3"/>
    </row>
    <row r="45" spans="1:12" s="75" customFormat="1" ht="15.75">
      <c r="A45" s="20">
        <v>1</v>
      </c>
      <c r="B45" s="60" t="s">
        <v>37</v>
      </c>
      <c r="C45" s="20">
        <v>250</v>
      </c>
      <c r="D45" s="47">
        <v>4.96</v>
      </c>
      <c r="E45" s="20">
        <v>11.73</v>
      </c>
      <c r="F45" s="20">
        <v>9.23</v>
      </c>
      <c r="G45" s="20">
        <v>51.5</v>
      </c>
      <c r="H45" s="20">
        <v>274.18</v>
      </c>
      <c r="I45" s="20">
        <v>0.6</v>
      </c>
      <c r="J45" s="20">
        <v>0.14000000000000001</v>
      </c>
      <c r="K45" s="20">
        <v>124.9</v>
      </c>
      <c r="L45" s="20">
        <v>0.7</v>
      </c>
    </row>
    <row r="46" spans="1:12" s="75" customFormat="1" ht="15.75">
      <c r="A46" s="20">
        <v>2</v>
      </c>
      <c r="B46" s="57" t="s">
        <v>21</v>
      </c>
      <c r="C46" s="20">
        <v>40</v>
      </c>
      <c r="D46" s="47">
        <v>3.5</v>
      </c>
      <c r="E46" s="11">
        <v>2.64</v>
      </c>
      <c r="F46" s="11">
        <v>0.48</v>
      </c>
      <c r="G46" s="11">
        <v>13.68</v>
      </c>
      <c r="H46" s="11">
        <v>66</v>
      </c>
      <c r="I46" s="11"/>
      <c r="J46" s="11">
        <v>0.16800000000000001</v>
      </c>
      <c r="K46" s="11">
        <v>17.600000000000001</v>
      </c>
      <c r="L46" s="11">
        <v>4.68</v>
      </c>
    </row>
    <row r="47" spans="1:12" s="75" customFormat="1" ht="15.75">
      <c r="A47" s="20">
        <v>3</v>
      </c>
      <c r="B47" s="60" t="s">
        <v>44</v>
      </c>
      <c r="C47" s="20">
        <v>200</v>
      </c>
      <c r="D47" s="76">
        <v>3.62</v>
      </c>
      <c r="E47" s="11">
        <v>0</v>
      </c>
      <c r="F47" s="11">
        <v>0</v>
      </c>
      <c r="G47" s="11">
        <v>40.880000000000003</v>
      </c>
      <c r="H47" s="11">
        <v>143.53</v>
      </c>
      <c r="I47" s="11">
        <v>6</v>
      </c>
      <c r="J47" s="11">
        <v>0.01</v>
      </c>
      <c r="K47" s="11">
        <v>1.7</v>
      </c>
      <c r="L47" s="11">
        <v>0.05</v>
      </c>
    </row>
    <row r="48" spans="1:12" s="75" customFormat="1" ht="15.75">
      <c r="A48" s="20">
        <v>4</v>
      </c>
      <c r="B48" s="60" t="s">
        <v>26</v>
      </c>
      <c r="C48" s="20">
        <v>150</v>
      </c>
      <c r="D48" s="47">
        <v>23.26</v>
      </c>
      <c r="E48" s="20">
        <v>0.44</v>
      </c>
      <c r="F48" s="20">
        <v>0.44</v>
      </c>
      <c r="G48" s="20">
        <v>10.78</v>
      </c>
      <c r="H48" s="20">
        <v>51.7</v>
      </c>
      <c r="I48" s="20">
        <v>28</v>
      </c>
      <c r="J48" s="20">
        <v>9.2999999999999999E-2</v>
      </c>
      <c r="K48" s="20">
        <v>44.4</v>
      </c>
      <c r="L48" s="20">
        <v>0.8</v>
      </c>
    </row>
    <row r="49" spans="1:12" ht="15.75">
      <c r="A49" s="20"/>
      <c r="B49" s="26" t="s">
        <v>23</v>
      </c>
      <c r="C49" s="20"/>
      <c r="D49" s="25">
        <f>D45+D46+D47+D48</f>
        <v>35.340000000000003</v>
      </c>
      <c r="E49" s="25">
        <f t="shared" ref="E49:L49" si="4">E45+E46+E47+E48</f>
        <v>14.81</v>
      </c>
      <c r="F49" s="25">
        <f t="shared" si="4"/>
        <v>10.15</v>
      </c>
      <c r="G49" s="25">
        <f t="shared" si="4"/>
        <v>116.84</v>
      </c>
      <c r="H49" s="25">
        <f t="shared" si="4"/>
        <v>535.41000000000008</v>
      </c>
      <c r="I49" s="25">
        <f t="shared" si="4"/>
        <v>34.6</v>
      </c>
      <c r="J49" s="25">
        <f t="shared" si="4"/>
        <v>0.41100000000000003</v>
      </c>
      <c r="K49" s="25">
        <f t="shared" si="4"/>
        <v>188.6</v>
      </c>
      <c r="L49" s="25">
        <f t="shared" si="4"/>
        <v>6.2299999999999995</v>
      </c>
    </row>
    <row r="50" spans="1:12" ht="15.75">
      <c r="A50" s="21" t="s">
        <v>38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3"/>
    </row>
    <row r="51" spans="1:12" s="75" customFormat="1" ht="15.75">
      <c r="A51" s="20">
        <v>1</v>
      </c>
      <c r="B51" s="78" t="s">
        <v>39</v>
      </c>
      <c r="C51" s="20">
        <v>250</v>
      </c>
      <c r="D51" s="47">
        <v>5.76</v>
      </c>
      <c r="E51" s="20">
        <v>4.9000000000000004</v>
      </c>
      <c r="F51" s="20">
        <v>6.4</v>
      </c>
      <c r="G51" s="20">
        <v>37.729999999999997</v>
      </c>
      <c r="H51" s="20">
        <v>218.95</v>
      </c>
      <c r="I51" s="20">
        <v>5.9</v>
      </c>
      <c r="J51" s="20">
        <v>0.08</v>
      </c>
      <c r="K51" s="20">
        <v>34.700000000000003</v>
      </c>
      <c r="L51" s="20">
        <v>1</v>
      </c>
    </row>
    <row r="52" spans="1:12" s="75" customFormat="1" ht="15.75">
      <c r="A52" s="20">
        <v>2</v>
      </c>
      <c r="B52" s="57" t="s">
        <v>21</v>
      </c>
      <c r="C52" s="20">
        <v>48</v>
      </c>
      <c r="D52" s="47">
        <v>4.2</v>
      </c>
      <c r="E52" s="20">
        <v>2.64</v>
      </c>
      <c r="F52" s="20">
        <v>0.48</v>
      </c>
      <c r="G52" s="20">
        <v>13.68</v>
      </c>
      <c r="H52" s="20">
        <v>66</v>
      </c>
      <c r="I52" s="20"/>
      <c r="J52" s="20">
        <v>0.16800000000000001</v>
      </c>
      <c r="K52" s="20">
        <v>17.600000000000001</v>
      </c>
      <c r="L52" s="20">
        <v>4.68</v>
      </c>
    </row>
    <row r="53" spans="1:12" s="75" customFormat="1" ht="15.75">
      <c r="A53" s="20">
        <v>3</v>
      </c>
      <c r="B53" s="60" t="s">
        <v>22</v>
      </c>
      <c r="C53" s="20">
        <v>200</v>
      </c>
      <c r="D53" s="47">
        <v>1.98</v>
      </c>
      <c r="E53" s="20">
        <v>0</v>
      </c>
      <c r="F53" s="20">
        <v>0</v>
      </c>
      <c r="G53" s="20">
        <v>93.75</v>
      </c>
      <c r="H53" s="20">
        <v>132</v>
      </c>
      <c r="I53" s="20">
        <v>50</v>
      </c>
      <c r="J53" s="20">
        <v>6</v>
      </c>
      <c r="K53" s="20">
        <v>0.1</v>
      </c>
      <c r="L53" s="20">
        <v>1.7</v>
      </c>
    </row>
    <row r="54" spans="1:12" s="75" customFormat="1" ht="16.5">
      <c r="A54" s="20">
        <v>4</v>
      </c>
      <c r="B54" s="48" t="s">
        <v>64</v>
      </c>
      <c r="C54" s="45">
        <v>50</v>
      </c>
      <c r="D54" s="47">
        <v>7.9</v>
      </c>
      <c r="E54" s="55">
        <v>3.18</v>
      </c>
      <c r="F54" s="56">
        <v>3.9</v>
      </c>
      <c r="G54" s="56">
        <v>3.6</v>
      </c>
      <c r="H54" s="56">
        <v>27.1</v>
      </c>
      <c r="I54" s="20">
        <v>0</v>
      </c>
      <c r="J54" s="20">
        <v>0.16800000000000001</v>
      </c>
      <c r="K54" s="20">
        <v>17.600000000000001</v>
      </c>
      <c r="L54" s="20">
        <v>4.68</v>
      </c>
    </row>
    <row r="55" spans="1:12" ht="15.75">
      <c r="A55" s="20"/>
      <c r="B55" s="26" t="s">
        <v>23</v>
      </c>
      <c r="C55" s="20"/>
      <c r="D55" s="27">
        <f>D51+D52+D53+D54</f>
        <v>19.840000000000003</v>
      </c>
      <c r="E55" s="27">
        <f t="shared" ref="E55:L55" si="5">E51+E52+E53+E54</f>
        <v>10.72</v>
      </c>
      <c r="F55" s="27">
        <f t="shared" si="5"/>
        <v>10.780000000000001</v>
      </c>
      <c r="G55" s="27">
        <f t="shared" si="5"/>
        <v>148.76</v>
      </c>
      <c r="H55" s="27">
        <f t="shared" si="5"/>
        <v>444.05</v>
      </c>
      <c r="I55" s="27">
        <f t="shared" si="5"/>
        <v>55.9</v>
      </c>
      <c r="J55" s="27">
        <f t="shared" si="5"/>
        <v>6.4160000000000004</v>
      </c>
      <c r="K55" s="27">
        <f t="shared" si="5"/>
        <v>70</v>
      </c>
      <c r="L55" s="27">
        <f t="shared" si="5"/>
        <v>12.059999999999999</v>
      </c>
    </row>
    <row r="56" spans="1:12" ht="15.75">
      <c r="A56" s="21" t="s">
        <v>40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3"/>
    </row>
    <row r="57" spans="1:12" s="75" customFormat="1" ht="15.75">
      <c r="A57" s="20">
        <v>1</v>
      </c>
      <c r="B57" s="78" t="s">
        <v>41</v>
      </c>
      <c r="C57" s="20">
        <v>250</v>
      </c>
      <c r="D57" s="47">
        <v>5.5</v>
      </c>
      <c r="E57" s="20">
        <v>5.38</v>
      </c>
      <c r="F57" s="20">
        <v>7.83</v>
      </c>
      <c r="G57" s="20">
        <v>42.58</v>
      </c>
      <c r="H57" s="20">
        <v>252.28</v>
      </c>
      <c r="I57" s="20">
        <v>9.1</v>
      </c>
      <c r="J57" s="20">
        <v>0.1</v>
      </c>
      <c r="K57" s="20">
        <v>39.9</v>
      </c>
      <c r="L57" s="20">
        <v>1</v>
      </c>
    </row>
    <row r="58" spans="1:12" s="75" customFormat="1" ht="15.75">
      <c r="A58" s="20">
        <v>2</v>
      </c>
      <c r="B58" s="57" t="s">
        <v>21</v>
      </c>
      <c r="C58" s="20">
        <v>44</v>
      </c>
      <c r="D58" s="47">
        <v>3.85</v>
      </c>
      <c r="E58" s="11">
        <v>2.64</v>
      </c>
      <c r="F58" s="11">
        <v>0.48</v>
      </c>
      <c r="G58" s="11">
        <v>13.68</v>
      </c>
      <c r="H58" s="11">
        <v>66</v>
      </c>
      <c r="I58" s="11"/>
      <c r="J58" s="11">
        <v>0.16800000000000001</v>
      </c>
      <c r="K58" s="11">
        <v>17.600000000000001</v>
      </c>
      <c r="L58" s="11">
        <v>4.68</v>
      </c>
    </row>
    <row r="59" spans="1:12" s="75" customFormat="1" ht="15.75">
      <c r="A59" s="20">
        <v>3</v>
      </c>
      <c r="B59" s="60" t="s">
        <v>22</v>
      </c>
      <c r="C59" s="20">
        <v>200</v>
      </c>
      <c r="D59" s="47">
        <v>1.98</v>
      </c>
      <c r="E59" s="20">
        <v>0</v>
      </c>
      <c r="F59" s="20">
        <v>0</v>
      </c>
      <c r="G59" s="20">
        <v>93.75</v>
      </c>
      <c r="H59" s="20">
        <v>132</v>
      </c>
      <c r="I59" s="20">
        <v>6</v>
      </c>
      <c r="J59" s="20">
        <v>0.01</v>
      </c>
      <c r="K59" s="20">
        <v>1.7</v>
      </c>
      <c r="L59" s="20">
        <v>0.05</v>
      </c>
    </row>
    <row r="60" spans="1:12" s="75" customFormat="1" ht="15.75">
      <c r="A60" s="20">
        <v>4</v>
      </c>
      <c r="B60" s="60" t="s">
        <v>26</v>
      </c>
      <c r="C60" s="20">
        <v>159</v>
      </c>
      <c r="D60" s="76">
        <v>24.65</v>
      </c>
      <c r="E60" s="11">
        <v>0.9</v>
      </c>
      <c r="F60" s="11">
        <v>0.2</v>
      </c>
      <c r="G60" s="11">
        <v>8.1</v>
      </c>
      <c r="H60" s="11">
        <v>36</v>
      </c>
      <c r="I60" s="11"/>
      <c r="J60" s="11"/>
      <c r="K60" s="11"/>
      <c r="L60" s="11"/>
    </row>
    <row r="61" spans="1:12" ht="15.75">
      <c r="A61" s="20"/>
      <c r="B61" s="26" t="s">
        <v>23</v>
      </c>
      <c r="C61" s="20"/>
      <c r="D61" s="25">
        <f>D57+D58+D59+D60</f>
        <v>35.979999999999997</v>
      </c>
      <c r="E61" s="24">
        <f>SUM(E57:E60)</f>
        <v>8.92</v>
      </c>
      <c r="F61" s="24">
        <f>SUM(F57:F60)</f>
        <v>8.51</v>
      </c>
      <c r="G61" s="24">
        <f>SUM(G57:G60)</f>
        <v>158.10999999999999</v>
      </c>
      <c r="H61" s="24">
        <f>SUM(H57:H60)</f>
        <v>486.28</v>
      </c>
      <c r="I61" s="24">
        <f>SUM(I57:I60)</f>
        <v>15.1</v>
      </c>
      <c r="J61" s="24">
        <f>SUM(J57:J60)</f>
        <v>0.27800000000000002</v>
      </c>
      <c r="K61" s="24">
        <f>SUM(K57:K60)</f>
        <v>59.2</v>
      </c>
      <c r="L61" s="24">
        <f>SUM(L57:L60)</f>
        <v>5.7299999999999995</v>
      </c>
    </row>
    <row r="62" spans="1:12" ht="15.75">
      <c r="A62" s="21" t="s">
        <v>42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3"/>
    </row>
    <row r="63" spans="1:12" s="75" customFormat="1" ht="15.75">
      <c r="A63" s="20">
        <v>1</v>
      </c>
      <c r="B63" s="60" t="s">
        <v>43</v>
      </c>
      <c r="C63" s="20">
        <v>250</v>
      </c>
      <c r="D63" s="47">
        <v>6.37</v>
      </c>
      <c r="E63" s="20">
        <v>4.68</v>
      </c>
      <c r="F63" s="20">
        <v>8.4</v>
      </c>
      <c r="G63" s="20">
        <v>25.4</v>
      </c>
      <c r="H63" s="20">
        <v>289.64999999999998</v>
      </c>
      <c r="I63" s="20">
        <v>9.1999999999999993</v>
      </c>
      <c r="J63" s="20">
        <v>0.1</v>
      </c>
      <c r="K63" s="20">
        <v>3.7</v>
      </c>
      <c r="L63" s="20">
        <v>1.2</v>
      </c>
    </row>
    <row r="64" spans="1:12" s="75" customFormat="1" ht="15.75">
      <c r="A64" s="20">
        <v>2</v>
      </c>
      <c r="B64" s="57" t="s">
        <v>21</v>
      </c>
      <c r="C64" s="20">
        <v>40</v>
      </c>
      <c r="D64" s="47">
        <v>3.5</v>
      </c>
      <c r="E64" s="11">
        <v>2.64</v>
      </c>
      <c r="F64" s="11">
        <v>0.48</v>
      </c>
      <c r="G64" s="11">
        <v>13.68</v>
      </c>
      <c r="H64" s="11">
        <v>66</v>
      </c>
      <c r="I64" s="11"/>
      <c r="J64" s="11">
        <v>0.16800000000000001</v>
      </c>
      <c r="K64" s="11">
        <v>17.600000000000001</v>
      </c>
      <c r="L64" s="11">
        <v>4.68</v>
      </c>
    </row>
    <row r="65" spans="1:12" s="75" customFormat="1" ht="15.75">
      <c r="A65" s="20">
        <v>3</v>
      </c>
      <c r="B65" s="60" t="s">
        <v>44</v>
      </c>
      <c r="C65" s="20">
        <v>200</v>
      </c>
      <c r="D65" s="76">
        <v>3.62</v>
      </c>
      <c r="E65" s="11">
        <v>0</v>
      </c>
      <c r="F65" s="11">
        <v>0</v>
      </c>
      <c r="G65" s="11">
        <v>40.880000000000003</v>
      </c>
      <c r="H65" s="11">
        <v>143.53</v>
      </c>
      <c r="I65" s="11">
        <v>6</v>
      </c>
      <c r="J65" s="11">
        <v>0.01</v>
      </c>
      <c r="K65" s="11">
        <v>1.7</v>
      </c>
      <c r="L65" s="11">
        <v>0.05</v>
      </c>
    </row>
    <row r="66" spans="1:12" s="75" customFormat="1" ht="15.75">
      <c r="A66" s="20"/>
      <c r="B66" s="77" t="s">
        <v>23</v>
      </c>
      <c r="C66" s="20"/>
      <c r="D66" s="47">
        <f>D63+D64+D65</f>
        <v>13.490000000000002</v>
      </c>
      <c r="E66" s="20">
        <f t="shared" ref="E66:L66" si="6">SUM(E63:E65)</f>
        <v>7.32</v>
      </c>
      <c r="F66" s="20">
        <f t="shared" si="6"/>
        <v>8.8800000000000008</v>
      </c>
      <c r="G66" s="20">
        <f t="shared" si="6"/>
        <v>79.960000000000008</v>
      </c>
      <c r="H66" s="20">
        <f t="shared" si="6"/>
        <v>499.17999999999995</v>
      </c>
      <c r="I66" s="20">
        <f t="shared" si="6"/>
        <v>15.2</v>
      </c>
      <c r="J66" s="20">
        <f t="shared" si="6"/>
        <v>0.27800000000000002</v>
      </c>
      <c r="K66" s="20">
        <f t="shared" si="6"/>
        <v>23</v>
      </c>
      <c r="L66" s="20">
        <f t="shared" si="6"/>
        <v>5.93</v>
      </c>
    </row>
    <row r="67" spans="1:12" ht="15.75">
      <c r="A67" s="30"/>
      <c r="B67" s="31" t="s">
        <v>45</v>
      </c>
      <c r="C67" s="30"/>
      <c r="D67" s="32">
        <f>D15+D21+D27+D32+D38+D43+D49+D55+D61+D66</f>
        <v>224.99</v>
      </c>
      <c r="E67" s="32">
        <f>E15+E21+E27+E32+E38+E43+E49+E55+E61+E66</f>
        <v>108.49000000000001</v>
      </c>
      <c r="F67" s="32">
        <f>F15+F21+F27+F32+F38+F43+F49+F55+F61+F66</f>
        <v>124.01</v>
      </c>
      <c r="G67" s="32">
        <f>G15+G21+G27+G32+G38+G43+G49+G55+G61+G66</f>
        <v>1289.1299999999999</v>
      </c>
      <c r="H67" s="32">
        <f>H15+H21+H27+H32+H38+H43+H49+H55+H61+H66</f>
        <v>5042.6099999999997</v>
      </c>
      <c r="I67" s="32">
        <f>I15+I21+I27+I32+I38+I43+I49+I55+I61+I66</f>
        <v>384.3</v>
      </c>
      <c r="J67" s="32">
        <f>J15+J21+J27+J32+J38+J43+J49+J55+J61+J66</f>
        <v>27.181999999999999</v>
      </c>
      <c r="K67" s="32">
        <f>K15+K21+K27+K32+K38+K43+K49+K55+K61+K66</f>
        <v>788.6</v>
      </c>
      <c r="L67" s="32">
        <f>L15+L21+L27+L32+L38+L43+L49+L55+L61+L66</f>
        <v>85.41</v>
      </c>
    </row>
    <row r="68" spans="1:12" ht="15.75">
      <c r="A68" s="33"/>
      <c r="B68" s="34"/>
      <c r="C68" s="33"/>
      <c r="D68" s="35"/>
      <c r="E68" s="33"/>
      <c r="F68" s="33"/>
      <c r="G68" s="33"/>
      <c r="H68" s="33"/>
      <c r="I68" s="33"/>
      <c r="J68" s="33"/>
      <c r="K68" s="33"/>
      <c r="L68" s="33"/>
    </row>
    <row r="69" spans="1:12" ht="15.75">
      <c r="A69" s="33"/>
      <c r="B69" s="69" t="s">
        <v>89</v>
      </c>
      <c r="C69" s="33"/>
      <c r="D69" s="71">
        <f>D67/10</f>
        <v>22.499000000000002</v>
      </c>
      <c r="E69" s="33"/>
      <c r="F69" s="33"/>
      <c r="G69" s="33"/>
      <c r="H69" s="33"/>
      <c r="I69" s="33"/>
      <c r="J69" s="33"/>
      <c r="K69" s="33"/>
      <c r="L69" s="33"/>
    </row>
    <row r="70" spans="1:12" ht="15.75">
      <c r="A70" s="33"/>
      <c r="B70" s="73" t="s">
        <v>90</v>
      </c>
      <c r="C70" s="73"/>
      <c r="D70" s="73"/>
      <c r="E70" s="73"/>
      <c r="F70" s="73"/>
      <c r="G70" s="73"/>
      <c r="H70" s="73"/>
      <c r="I70" s="73"/>
      <c r="J70" s="73"/>
      <c r="K70" s="33"/>
      <c r="L70" s="33"/>
    </row>
    <row r="71" spans="1:12" ht="15.75">
      <c r="A71" s="33"/>
      <c r="B71" s="73" t="s">
        <v>91</v>
      </c>
      <c r="C71" s="73"/>
      <c r="D71" s="73"/>
      <c r="E71" s="73"/>
      <c r="F71" s="73"/>
      <c r="G71" s="73"/>
      <c r="H71" s="73"/>
      <c r="I71" s="73"/>
      <c r="J71" s="73"/>
      <c r="K71" s="33"/>
      <c r="L71" s="33"/>
    </row>
    <row r="72" spans="1:12" ht="15.75">
      <c r="A72" s="33"/>
      <c r="B72" s="73"/>
      <c r="C72" s="73"/>
      <c r="D72" s="73"/>
      <c r="E72" s="73"/>
      <c r="F72" s="73"/>
      <c r="G72" s="73"/>
      <c r="H72" s="73"/>
      <c r="I72" s="73"/>
      <c r="J72" s="73"/>
      <c r="K72" s="33"/>
      <c r="L72" s="33"/>
    </row>
    <row r="73" spans="1:12" ht="15.75">
      <c r="A73" s="33"/>
      <c r="B73" s="34"/>
      <c r="C73" s="33"/>
      <c r="D73" s="35"/>
      <c r="E73" s="33"/>
      <c r="F73" s="33"/>
      <c r="G73" s="33"/>
      <c r="H73" s="33"/>
      <c r="I73" s="33"/>
      <c r="J73" s="33"/>
      <c r="K73" s="33"/>
      <c r="L73" s="33"/>
    </row>
    <row r="74" spans="1:12">
      <c r="A74" s="36"/>
      <c r="C74" s="36"/>
      <c r="D74" s="37"/>
      <c r="E74" s="36"/>
      <c r="F74" s="36"/>
      <c r="G74" s="36"/>
      <c r="H74" s="36"/>
      <c r="I74" s="36"/>
      <c r="J74" s="36"/>
      <c r="K74" s="36"/>
      <c r="L74" s="36"/>
    </row>
    <row r="75" spans="1:12">
      <c r="A75" s="36"/>
      <c r="C75" s="36"/>
      <c r="D75" s="37"/>
      <c r="E75" s="36"/>
      <c r="F75" s="36"/>
      <c r="G75" s="36"/>
      <c r="H75" s="36"/>
      <c r="I75" s="36"/>
      <c r="J75" s="36"/>
      <c r="K75" s="36"/>
      <c r="L75" s="36"/>
    </row>
    <row r="76" spans="1:12">
      <c r="A76" s="36"/>
      <c r="C76" s="36"/>
      <c r="D76" s="37"/>
      <c r="E76" s="36"/>
      <c r="F76" s="36"/>
      <c r="G76" s="36"/>
      <c r="H76" s="36"/>
      <c r="I76" s="36"/>
      <c r="J76" s="36"/>
      <c r="K76" s="36"/>
      <c r="L76" s="36"/>
    </row>
    <row r="77" spans="1:12">
      <c r="A77" s="36"/>
      <c r="C77" s="36"/>
      <c r="D77" s="37"/>
      <c r="E77" s="36"/>
      <c r="F77" s="36"/>
      <c r="G77" s="36"/>
      <c r="H77" s="36"/>
      <c r="I77" s="36"/>
      <c r="J77" s="36"/>
      <c r="K77" s="36"/>
      <c r="L77" s="36"/>
    </row>
    <row r="78" spans="1:12">
      <c r="A78" s="36"/>
      <c r="C78" s="36"/>
      <c r="D78" s="37"/>
      <c r="E78" s="36"/>
      <c r="F78" s="36"/>
      <c r="G78" s="36"/>
      <c r="H78" s="36"/>
      <c r="I78" s="36"/>
      <c r="J78" s="36"/>
      <c r="K78" s="36"/>
      <c r="L78" s="36"/>
    </row>
    <row r="79" spans="1:12">
      <c r="A79" s="36"/>
      <c r="C79" s="36"/>
      <c r="D79" s="37"/>
      <c r="E79" s="36"/>
      <c r="F79" s="36"/>
      <c r="G79" s="36"/>
      <c r="H79" s="36"/>
      <c r="I79" s="36"/>
      <c r="J79" s="36"/>
      <c r="K79" s="36"/>
      <c r="L79" s="36"/>
    </row>
    <row r="80" spans="1:12">
      <c r="A80" s="36"/>
      <c r="C80" s="36"/>
      <c r="D80" s="37"/>
      <c r="E80" s="36"/>
      <c r="F80" s="36"/>
      <c r="G80" s="36"/>
      <c r="H80" s="36"/>
      <c r="I80" s="36"/>
      <c r="J80" s="36"/>
      <c r="K80" s="36"/>
      <c r="L80" s="36"/>
    </row>
    <row r="81" spans="1:12">
      <c r="A81" s="36"/>
      <c r="C81" s="36"/>
      <c r="D81" s="37"/>
      <c r="E81" s="36"/>
      <c r="F81" s="36"/>
      <c r="G81" s="36"/>
      <c r="H81" s="36"/>
      <c r="I81" s="36"/>
      <c r="J81" s="36"/>
      <c r="K81" s="36"/>
      <c r="L81" s="36"/>
    </row>
    <row r="82" spans="1:12">
      <c r="A82" s="36"/>
      <c r="C82" s="36"/>
      <c r="D82" s="37"/>
      <c r="E82" s="36"/>
      <c r="F82" s="36"/>
      <c r="G82" s="36"/>
      <c r="H82" s="36"/>
      <c r="I82" s="36"/>
      <c r="J82" s="36"/>
      <c r="K82" s="36"/>
      <c r="L82" s="36"/>
    </row>
    <row r="83" spans="1:12">
      <c r="A83" s="36"/>
      <c r="C83" s="36"/>
      <c r="D83" s="37"/>
      <c r="E83" s="36"/>
      <c r="F83" s="36"/>
      <c r="G83" s="36"/>
      <c r="H83" s="36"/>
      <c r="I83" s="36"/>
      <c r="J83" s="36"/>
      <c r="K83" s="36"/>
      <c r="L83" s="36"/>
    </row>
    <row r="84" spans="1:12">
      <c r="A84" s="36"/>
      <c r="C84" s="36"/>
      <c r="D84" s="37"/>
      <c r="E84" s="36"/>
      <c r="F84" s="36"/>
      <c r="G84" s="36"/>
      <c r="H84" s="36"/>
      <c r="I84" s="36"/>
      <c r="J84" s="36"/>
      <c r="K84" s="36"/>
      <c r="L84" s="36"/>
    </row>
    <row r="85" spans="1:12">
      <c r="A85" s="36"/>
      <c r="C85" s="36"/>
      <c r="D85" s="37"/>
      <c r="E85" s="36"/>
      <c r="F85" s="36"/>
      <c r="G85" s="36"/>
      <c r="H85" s="36"/>
      <c r="I85" s="36"/>
      <c r="J85" s="36"/>
      <c r="K85" s="36"/>
      <c r="L85" s="36"/>
    </row>
    <row r="86" spans="1:12">
      <c r="A86" s="36"/>
      <c r="C86" s="36"/>
      <c r="D86" s="37"/>
      <c r="E86" s="36"/>
      <c r="F86" s="36"/>
      <c r="G86" s="36"/>
      <c r="H86" s="36"/>
      <c r="I86" s="36"/>
      <c r="J86" s="36"/>
      <c r="K86" s="36"/>
      <c r="L86" s="36"/>
    </row>
    <row r="87" spans="1:12">
      <c r="A87" s="36"/>
      <c r="C87" s="36"/>
      <c r="D87" s="37"/>
      <c r="E87" s="36"/>
      <c r="F87" s="36"/>
      <c r="G87" s="36"/>
      <c r="H87" s="36"/>
      <c r="I87" s="36"/>
      <c r="J87" s="36"/>
      <c r="K87" s="36"/>
      <c r="L87" s="36"/>
    </row>
    <row r="88" spans="1:12">
      <c r="A88" s="36"/>
      <c r="C88" s="36"/>
      <c r="D88" s="37"/>
      <c r="E88" s="36"/>
      <c r="F88" s="36"/>
      <c r="G88" s="36"/>
      <c r="H88" s="36"/>
      <c r="I88" s="36"/>
      <c r="J88" s="36"/>
      <c r="K88" s="36"/>
      <c r="L88" s="36"/>
    </row>
    <row r="89" spans="1:12">
      <c r="A89" s="36"/>
      <c r="C89" s="36"/>
      <c r="D89" s="37"/>
      <c r="E89" s="36"/>
      <c r="F89" s="36"/>
      <c r="G89" s="36"/>
      <c r="H89" s="36"/>
      <c r="I89" s="36"/>
      <c r="J89" s="36"/>
      <c r="K89" s="36"/>
      <c r="L89" s="36"/>
    </row>
    <row r="90" spans="1:12">
      <c r="A90" s="36"/>
      <c r="C90" s="36"/>
      <c r="D90" s="37"/>
      <c r="E90" s="36"/>
      <c r="F90" s="36"/>
      <c r="G90" s="36"/>
      <c r="H90" s="36"/>
      <c r="I90" s="36"/>
      <c r="J90" s="36"/>
      <c r="K90" s="36"/>
      <c r="L90" s="36"/>
    </row>
    <row r="91" spans="1:12">
      <c r="A91" s="36"/>
      <c r="C91" s="36"/>
      <c r="D91" s="37"/>
      <c r="E91" s="36"/>
      <c r="F91" s="36"/>
      <c r="G91" s="36"/>
      <c r="H91" s="36"/>
      <c r="I91" s="36"/>
      <c r="J91" s="36"/>
      <c r="K91" s="36"/>
      <c r="L91" s="36"/>
    </row>
    <row r="92" spans="1:12">
      <c r="A92" s="36"/>
      <c r="C92" s="36"/>
      <c r="D92" s="37"/>
      <c r="E92" s="36"/>
      <c r="F92" s="36"/>
      <c r="G92" s="36"/>
      <c r="H92" s="36"/>
      <c r="I92" s="36"/>
      <c r="J92" s="36"/>
      <c r="K92" s="36"/>
      <c r="L92" s="36"/>
    </row>
    <row r="93" spans="1:12">
      <c r="A93" s="36"/>
      <c r="C93" s="36"/>
      <c r="D93" s="37"/>
      <c r="E93" s="36"/>
      <c r="F93" s="36"/>
      <c r="G93" s="36"/>
      <c r="H93" s="36"/>
      <c r="I93" s="36"/>
      <c r="J93" s="36"/>
      <c r="K93" s="36"/>
      <c r="L93" s="36"/>
    </row>
    <row r="94" spans="1:12">
      <c r="A94" s="36"/>
      <c r="C94" s="36"/>
      <c r="D94" s="37"/>
      <c r="E94" s="36"/>
      <c r="F94" s="36"/>
      <c r="G94" s="36"/>
      <c r="H94" s="36"/>
      <c r="I94" s="36"/>
      <c r="J94" s="36"/>
      <c r="K94" s="36"/>
      <c r="L94" s="36"/>
    </row>
    <row r="95" spans="1:12">
      <c r="A95" s="36"/>
      <c r="C95" s="36"/>
      <c r="D95" s="37"/>
      <c r="E95" s="36"/>
      <c r="F95" s="36"/>
      <c r="G95" s="36"/>
      <c r="H95" s="36"/>
      <c r="I95" s="36"/>
      <c r="J95" s="36"/>
      <c r="K95" s="36"/>
      <c r="L95" s="36"/>
    </row>
    <row r="96" spans="1:12">
      <c r="A96" s="36"/>
      <c r="D96" s="38"/>
    </row>
    <row r="97" spans="1:4">
      <c r="A97" s="36"/>
      <c r="D97" s="38"/>
    </row>
    <row r="98" spans="1:4">
      <c r="A98" s="36"/>
      <c r="D98" s="38"/>
    </row>
    <row r="99" spans="1:4">
      <c r="D99" s="38"/>
    </row>
    <row r="100" spans="1:4">
      <c r="D100" s="38"/>
    </row>
    <row r="101" spans="1:4">
      <c r="D101" s="38"/>
    </row>
    <row r="102" spans="1:4">
      <c r="D102" s="38"/>
    </row>
    <row r="103" spans="1:4">
      <c r="D103" s="38"/>
    </row>
    <row r="104" spans="1:4">
      <c r="D104" s="38"/>
    </row>
    <row r="105" spans="1:4">
      <c r="D105" s="38"/>
    </row>
    <row r="106" spans="1:4">
      <c r="D106" s="38"/>
    </row>
    <row r="107" spans="1:4">
      <c r="D107" s="38"/>
    </row>
    <row r="108" spans="1:4">
      <c r="D108" s="38"/>
    </row>
    <row r="109" spans="1:4">
      <c r="D109" s="38"/>
    </row>
  </sheetData>
  <mergeCells count="21">
    <mergeCell ref="A62:L62"/>
    <mergeCell ref="B70:J70"/>
    <mergeCell ref="B71:J72"/>
    <mergeCell ref="A39:L39"/>
    <mergeCell ref="A44:L44"/>
    <mergeCell ref="A50:L50"/>
    <mergeCell ref="A56:L56"/>
    <mergeCell ref="A22:L22"/>
    <mergeCell ref="A28:L28"/>
    <mergeCell ref="A33:L33"/>
    <mergeCell ref="A5:B5"/>
    <mergeCell ref="B7:L8"/>
    <mergeCell ref="I9:L9"/>
    <mergeCell ref="A11:L11"/>
    <mergeCell ref="A16:L16"/>
    <mergeCell ref="G1:L1"/>
    <mergeCell ref="A2:E2"/>
    <mergeCell ref="G2:L2"/>
    <mergeCell ref="G3:L3"/>
    <mergeCell ref="A4:C4"/>
    <mergeCell ref="G4:L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завтрак 2017</vt:lpstr>
      <vt:lpstr>меню обед 2017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2016-10-14T10:12:48Z</dcterms:modified>
</cp:coreProperties>
</file>